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<sst xmlns="http://schemas.openxmlformats.org/spreadsheetml/2006/main" count="2457" uniqueCount="1746">
  <si>
    <t>Ημ/νία Εκτύπωσης:</t>
  </si>
  <si>
    <t>Οικονομικό Έτος:</t>
  </si>
  <si>
    <t>20/07/2016</t>
  </si>
  <si>
    <t>Κωδικός Λογαριασμού</t>
  </si>
  <si>
    <t>Περιγραφή</t>
  </si>
  <si>
    <t>Αναμορφώσεις Περιόδου</t>
  </si>
  <si>
    <t>Αναμορφώσεις από Μεταφορά</t>
  </si>
  <si>
    <t>Αναμορφώσεις Σύνολο</t>
  </si>
  <si>
    <t>Διαμορφωμένος Περιόδου</t>
  </si>
  <si>
    <t>Διαμορφωμένος από Μεταφορά</t>
  </si>
  <si>
    <t>Διαμορφωμένος Σύνολο</t>
  </si>
  <si>
    <t>Δεσμευθέντα Περιόδου</t>
  </si>
  <si>
    <t>Δεσμευθέντα από Μεταφορά</t>
  </si>
  <si>
    <t>Δεσμευθέντα Σύνολο</t>
  </si>
  <si>
    <t>Τιμολογηθέντα Περιόδου</t>
  </si>
  <si>
    <t>Τιμολογηθέντα από Μεταφορά</t>
  </si>
  <si>
    <t>Τιμολογηθέντα Σύνολο</t>
  </si>
  <si>
    <t>Ενταλθέντα Περιόδου</t>
  </si>
  <si>
    <t>Ενταλθέντα από Μεταφορά</t>
  </si>
  <si>
    <t>Ενταλθέντα Σύνολο</t>
  </si>
  <si>
    <t>Πληρωθέντα Περιόδου</t>
  </si>
  <si>
    <t>Πληρωθέντα από Μεταφορά</t>
  </si>
  <si>
    <t>Πληρωθέντα Σύνολο</t>
  </si>
  <si>
    <t>Διαθέσεις Περιόδου</t>
  </si>
  <si>
    <t>Διαθέσεις από Μεταφορά</t>
  </si>
  <si>
    <t>Διαθέσεις Σύνολο</t>
  </si>
  <si>
    <t>Υπόλοιπο Τιμολογηθέντων ως προς Διαθέσεις</t>
  </si>
  <si>
    <t>Υπόλοιπο Διαθέσεων ως προς Δ.Π.</t>
  </si>
  <si>
    <t>Υπόλοιπο Διαθέσεων ως προς Δεσμεύσεις</t>
  </si>
  <si>
    <t>02</t>
  </si>
  <si>
    <t>02.00</t>
  </si>
  <si>
    <t>02.00.6</t>
  </si>
  <si>
    <t>02.00.60</t>
  </si>
  <si>
    <t>02.00.603</t>
  </si>
  <si>
    <t>02.00.6031</t>
  </si>
  <si>
    <t>02.00.6031.001</t>
  </si>
  <si>
    <t>02.00.605</t>
  </si>
  <si>
    <t>02.00.6053</t>
  </si>
  <si>
    <t>02.00.6053.001</t>
  </si>
  <si>
    <t>02.00.607</t>
  </si>
  <si>
    <t>02.00.6073</t>
  </si>
  <si>
    <t>02.00.6073.001</t>
  </si>
  <si>
    <t>02.00.61</t>
  </si>
  <si>
    <t>02.00.611</t>
  </si>
  <si>
    <t>02.00.6111</t>
  </si>
  <si>
    <t>02.00.6111.001</t>
  </si>
  <si>
    <t>02.00.6117</t>
  </si>
  <si>
    <t>02.00.6117.001</t>
  </si>
  <si>
    <t>02.00.612</t>
  </si>
  <si>
    <t>02.00.6121</t>
  </si>
  <si>
    <t>02.00.6121.001</t>
  </si>
  <si>
    <t>02.00.6123</t>
  </si>
  <si>
    <t>02.00.6123.001</t>
  </si>
  <si>
    <t>02.00.6126</t>
  </si>
  <si>
    <t>02.00.6126.001</t>
  </si>
  <si>
    <t>02.00.613</t>
  </si>
  <si>
    <t>02.00.6131</t>
  </si>
  <si>
    <t>02.00.6131.001</t>
  </si>
  <si>
    <t>02.00.615</t>
  </si>
  <si>
    <t>02.00.6153</t>
  </si>
  <si>
    <t>02.00.6153.001</t>
  </si>
  <si>
    <t>02.00.62</t>
  </si>
  <si>
    <t>02.00.622</t>
  </si>
  <si>
    <t>02.00.6221</t>
  </si>
  <si>
    <t>02.00.6221.001</t>
  </si>
  <si>
    <t>02.00.6222</t>
  </si>
  <si>
    <t>02.00.6222.001</t>
  </si>
  <si>
    <t>02.00.6223</t>
  </si>
  <si>
    <t>02.00.6223.001</t>
  </si>
  <si>
    <t>02.00.63</t>
  </si>
  <si>
    <t>02.00.631</t>
  </si>
  <si>
    <t>02.00.6311</t>
  </si>
  <si>
    <t>02.00.6311.001</t>
  </si>
  <si>
    <t>02.00.633</t>
  </si>
  <si>
    <t>02.00.6331</t>
  </si>
  <si>
    <t>02.00.6331.001</t>
  </si>
  <si>
    <t>02.00.6331.002</t>
  </si>
  <si>
    <t>02.00.64</t>
  </si>
  <si>
    <t>02.00.642</t>
  </si>
  <si>
    <t>02.00.6421</t>
  </si>
  <si>
    <t>02.00.6421.001</t>
  </si>
  <si>
    <t>02.00.643</t>
  </si>
  <si>
    <t>02.00.6433</t>
  </si>
  <si>
    <t>02.00.6433.001</t>
  </si>
  <si>
    <t>02.00.6434</t>
  </si>
  <si>
    <t>02.00.6434.001</t>
  </si>
  <si>
    <t>02.00.6434.002</t>
  </si>
  <si>
    <t>02.00.644</t>
  </si>
  <si>
    <t>02.00.6441</t>
  </si>
  <si>
    <t>02.00.6441.001</t>
  </si>
  <si>
    <t>02.00.6443</t>
  </si>
  <si>
    <t>02.00.6443.001</t>
  </si>
  <si>
    <t>02.00.6444</t>
  </si>
  <si>
    <t>02.00.6444.001</t>
  </si>
  <si>
    <t>02.00.645</t>
  </si>
  <si>
    <t>02.00.6451</t>
  </si>
  <si>
    <t>02.00.6451.001</t>
  </si>
  <si>
    <t>02.00.646</t>
  </si>
  <si>
    <t>02.00.6463</t>
  </si>
  <si>
    <t>02.00.6463.001</t>
  </si>
  <si>
    <t>02.00.647</t>
  </si>
  <si>
    <t>02.00.6479</t>
  </si>
  <si>
    <t>02.00.6479.001</t>
  </si>
  <si>
    <t>02.00.6479.002</t>
  </si>
  <si>
    <t>02.00.649</t>
  </si>
  <si>
    <t>02.00.6491</t>
  </si>
  <si>
    <t>02.00.6491.001</t>
  </si>
  <si>
    <t>02.00.6492</t>
  </si>
  <si>
    <t>02.00.6492.001</t>
  </si>
  <si>
    <t>02.00.6493</t>
  </si>
  <si>
    <t>02.00.6493.001</t>
  </si>
  <si>
    <t>02.00.6494</t>
  </si>
  <si>
    <t>02.00.6494.001</t>
  </si>
  <si>
    <t>02.00.6495</t>
  </si>
  <si>
    <t>02.00.6495.001</t>
  </si>
  <si>
    <t>02.00.65</t>
  </si>
  <si>
    <t>02.00.651</t>
  </si>
  <si>
    <t>02.00.6515</t>
  </si>
  <si>
    <t>02.00.6515.001</t>
  </si>
  <si>
    <t>02.00.652</t>
  </si>
  <si>
    <t>02.00.6521</t>
  </si>
  <si>
    <t>02.00.6521.001</t>
  </si>
  <si>
    <t>02.00.6521.002</t>
  </si>
  <si>
    <t>02.00.6521.003</t>
  </si>
  <si>
    <t>02.00.6526</t>
  </si>
  <si>
    <t>02.00.6526.001</t>
  </si>
  <si>
    <t>02.00.6526.002</t>
  </si>
  <si>
    <t>02.00.6526.003</t>
  </si>
  <si>
    <t>02.00.67</t>
  </si>
  <si>
    <t>02.00.671</t>
  </si>
  <si>
    <t>02.00.6711</t>
  </si>
  <si>
    <t>02.00.6711.001</t>
  </si>
  <si>
    <t>02.00.6712</t>
  </si>
  <si>
    <t>02.00.6712.001</t>
  </si>
  <si>
    <t>02.00.6715</t>
  </si>
  <si>
    <t>02.00.6715.001</t>
  </si>
  <si>
    <t>02.00.672</t>
  </si>
  <si>
    <t>02.00.6722</t>
  </si>
  <si>
    <t>02.00.6722.001</t>
  </si>
  <si>
    <t>02.00.6723</t>
  </si>
  <si>
    <t>02.00.6723.001</t>
  </si>
  <si>
    <t>02.00.673</t>
  </si>
  <si>
    <t>02.00.6733</t>
  </si>
  <si>
    <t>02.00.6733.001</t>
  </si>
  <si>
    <t>02.00.6733.002</t>
  </si>
  <si>
    <t>02.00.6735</t>
  </si>
  <si>
    <t>02.00.6735.001</t>
  </si>
  <si>
    <t>02.00.6736</t>
  </si>
  <si>
    <t>02.00.6736.001</t>
  </si>
  <si>
    <t>02.00.6737</t>
  </si>
  <si>
    <t>02.00.6737.001</t>
  </si>
  <si>
    <t>02.00.6737.002</t>
  </si>
  <si>
    <t>02.00.6737.003</t>
  </si>
  <si>
    <t>02.00.6737.004</t>
  </si>
  <si>
    <t>02.00.6737.005</t>
  </si>
  <si>
    <t>02.00.6738</t>
  </si>
  <si>
    <t>02.00.6738.001</t>
  </si>
  <si>
    <t>02.00.6738.002</t>
  </si>
  <si>
    <t>02.00.6739</t>
  </si>
  <si>
    <t>02.00.6739.001</t>
  </si>
  <si>
    <t>02.00.68</t>
  </si>
  <si>
    <t>02.00.682</t>
  </si>
  <si>
    <t>02.00.6821</t>
  </si>
  <si>
    <t>02.00.6821.001</t>
  </si>
  <si>
    <t>02.00.6822</t>
  </si>
  <si>
    <t>02.00.6822.001</t>
  </si>
  <si>
    <t>02.00.6823</t>
  </si>
  <si>
    <t>02.00.6823.001</t>
  </si>
  <si>
    <t>02.00.8</t>
  </si>
  <si>
    <t>02.00.81</t>
  </si>
  <si>
    <t>02.00.811</t>
  </si>
  <si>
    <t>02.00.8117</t>
  </si>
  <si>
    <t>02.00.8117.001</t>
  </si>
  <si>
    <t>02.00.82</t>
  </si>
  <si>
    <t>02.00.822</t>
  </si>
  <si>
    <t>02.00.8221</t>
  </si>
  <si>
    <t>02.00.8221.001</t>
  </si>
  <si>
    <t>02.00.8222</t>
  </si>
  <si>
    <t>02.00.8222.001</t>
  </si>
  <si>
    <t>02.00.8223</t>
  </si>
  <si>
    <t>02.00.8223.001</t>
  </si>
  <si>
    <t>02.00.8224</t>
  </si>
  <si>
    <t>02.00.8224.001</t>
  </si>
  <si>
    <t>02.00.8224.002</t>
  </si>
  <si>
    <t>02.00.823</t>
  </si>
  <si>
    <t>02.00.8231</t>
  </si>
  <si>
    <t>02.00.8231.001</t>
  </si>
  <si>
    <t>02.00.824</t>
  </si>
  <si>
    <t>02.00.8241</t>
  </si>
  <si>
    <t>02.00.8241.001</t>
  </si>
  <si>
    <t>02.00.8242</t>
  </si>
  <si>
    <t>02.00.8242.001</t>
  </si>
  <si>
    <t>02.00.825</t>
  </si>
  <si>
    <t>02.00.8251</t>
  </si>
  <si>
    <t>02.00.8251.001</t>
  </si>
  <si>
    <t>02.00.8251.002</t>
  </si>
  <si>
    <t>02.00.826</t>
  </si>
  <si>
    <t>02.00.8261</t>
  </si>
  <si>
    <t>02.00.8261.001</t>
  </si>
  <si>
    <t>02.00.85</t>
  </si>
  <si>
    <t>02.00.851</t>
  </si>
  <si>
    <t>02.00.8511</t>
  </si>
  <si>
    <t>02.00.8511.001</t>
  </si>
  <si>
    <t>02.00.8511.002</t>
  </si>
  <si>
    <t>02.00.8511.003</t>
  </si>
  <si>
    <t>02.00.8511.004</t>
  </si>
  <si>
    <t>02.00.8511.005</t>
  </si>
  <si>
    <t>02.00.8511.006</t>
  </si>
  <si>
    <t>02.00.8511.007</t>
  </si>
  <si>
    <t>02.00.8511.008</t>
  </si>
  <si>
    <t>02.00.8511.009</t>
  </si>
  <si>
    <t>02.00.8511.010</t>
  </si>
  <si>
    <t>02.00.8511.011</t>
  </si>
  <si>
    <t>02.00.8511.012</t>
  </si>
  <si>
    <t>02.00.8511.013</t>
  </si>
  <si>
    <t>02.00.8511.014</t>
  </si>
  <si>
    <t>02.00.8511.015</t>
  </si>
  <si>
    <t>02.00.8511.016</t>
  </si>
  <si>
    <t>02.00.8511.017</t>
  </si>
  <si>
    <t>02.00.8511.018</t>
  </si>
  <si>
    <t>02.00.8511.019</t>
  </si>
  <si>
    <t>02.00.8511.020</t>
  </si>
  <si>
    <t>02.10</t>
  </si>
  <si>
    <t>02.10.6</t>
  </si>
  <si>
    <t>02.10.60</t>
  </si>
  <si>
    <t>02.10.601</t>
  </si>
  <si>
    <t>02.10.6011</t>
  </si>
  <si>
    <t>02.10.6011.001</t>
  </si>
  <si>
    <t>02.10.6012</t>
  </si>
  <si>
    <t>02.10.6012.001</t>
  </si>
  <si>
    <t>02.10.602</t>
  </si>
  <si>
    <t>02.10.6021</t>
  </si>
  <si>
    <t>02.10.6021.001</t>
  </si>
  <si>
    <t>02.10.604</t>
  </si>
  <si>
    <t>02.10.6041</t>
  </si>
  <si>
    <t>02.10.6041.001</t>
  </si>
  <si>
    <t>02.10.605</t>
  </si>
  <si>
    <t>02.10.6051</t>
  </si>
  <si>
    <t>02.10.6051.001</t>
  </si>
  <si>
    <t>02.10.6052</t>
  </si>
  <si>
    <t>02.10.6052.001</t>
  </si>
  <si>
    <t>02.10.6054</t>
  </si>
  <si>
    <t>02.10.6054.001</t>
  </si>
  <si>
    <t>02.10.6056</t>
  </si>
  <si>
    <t>02.10.6056.001</t>
  </si>
  <si>
    <t>02.10.606</t>
  </si>
  <si>
    <t>02.10.6063</t>
  </si>
  <si>
    <t>02.10.6063.001</t>
  </si>
  <si>
    <t>02.10.61</t>
  </si>
  <si>
    <t>02.10.611</t>
  </si>
  <si>
    <t>02.10.6115</t>
  </si>
  <si>
    <t>02.10.6115.001</t>
  </si>
  <si>
    <t>02.10.6115.002</t>
  </si>
  <si>
    <t>02.10.62</t>
  </si>
  <si>
    <t>02.10.623</t>
  </si>
  <si>
    <t>02.10.6232</t>
  </si>
  <si>
    <t>02.10.6232.001</t>
  </si>
  <si>
    <t>02.10.625</t>
  </si>
  <si>
    <t>02.10.6251</t>
  </si>
  <si>
    <t>02.10.6251.001</t>
  </si>
  <si>
    <t>02.10.626</t>
  </si>
  <si>
    <t>02.10.6264</t>
  </si>
  <si>
    <t>02.10.6264.001</t>
  </si>
  <si>
    <t>02.10.6264.002</t>
  </si>
  <si>
    <t>02.10.6264.003</t>
  </si>
  <si>
    <t>02.10.6264.005</t>
  </si>
  <si>
    <t>02.10.6264.008</t>
  </si>
  <si>
    <t>02.10.6265</t>
  </si>
  <si>
    <t>02.10.6265.001</t>
  </si>
  <si>
    <t>02.10.6266</t>
  </si>
  <si>
    <t>02.10.6266.001</t>
  </si>
  <si>
    <t>02.10.627</t>
  </si>
  <si>
    <t>02.10.6271</t>
  </si>
  <si>
    <t>02.10.6271.001</t>
  </si>
  <si>
    <t>02.10.6273</t>
  </si>
  <si>
    <t>02.10.6273.001</t>
  </si>
  <si>
    <t>02.10.64</t>
  </si>
  <si>
    <t>02.10.641</t>
  </si>
  <si>
    <t>02.10.6414</t>
  </si>
  <si>
    <t>02.10.6414.001</t>
  </si>
  <si>
    <t>02.10.642</t>
  </si>
  <si>
    <t>02.10.6422</t>
  </si>
  <si>
    <t>02.10.6422.001</t>
  </si>
  <si>
    <t>02.10.646</t>
  </si>
  <si>
    <t>02.10.6461</t>
  </si>
  <si>
    <t>02.10.6461.001</t>
  </si>
  <si>
    <t>02.10.6462</t>
  </si>
  <si>
    <t>02.10.6462.001</t>
  </si>
  <si>
    <t>02.10.6463</t>
  </si>
  <si>
    <t>02.10.6463.001</t>
  </si>
  <si>
    <t>02.10.66</t>
  </si>
  <si>
    <t>02.10.661</t>
  </si>
  <si>
    <t>02.10.6611</t>
  </si>
  <si>
    <t>02.10.6611.001</t>
  </si>
  <si>
    <t>02.10.6612</t>
  </si>
  <si>
    <t>02.10.6612.001</t>
  </si>
  <si>
    <t>02.10.6613</t>
  </si>
  <si>
    <t>02.10.6613.001</t>
  </si>
  <si>
    <t>02.10.6613.002</t>
  </si>
  <si>
    <t>02.10.6615</t>
  </si>
  <si>
    <t>02.10.6615.001</t>
  </si>
  <si>
    <t>02.10.663</t>
  </si>
  <si>
    <t>02.10.6634</t>
  </si>
  <si>
    <t>02.10.6634.001</t>
  </si>
  <si>
    <t>02.10.664</t>
  </si>
  <si>
    <t>02.10.6643</t>
  </si>
  <si>
    <t>02.10.6643.001</t>
  </si>
  <si>
    <t>02.10.667</t>
  </si>
  <si>
    <t>02.10.6673</t>
  </si>
  <si>
    <t>02.10.6673.001</t>
  </si>
  <si>
    <t>02.10.6673.002</t>
  </si>
  <si>
    <t>02.10.6673.003</t>
  </si>
  <si>
    <t>02.10.668</t>
  </si>
  <si>
    <t>02.10.6681</t>
  </si>
  <si>
    <t>02.10.6681.001</t>
  </si>
  <si>
    <t>02.10.669</t>
  </si>
  <si>
    <t>02.10.6691</t>
  </si>
  <si>
    <t>02.10.6691.001</t>
  </si>
  <si>
    <t>02.10.7</t>
  </si>
  <si>
    <t>02.10.71</t>
  </si>
  <si>
    <t>02.10.713</t>
  </si>
  <si>
    <t>02.10.7131</t>
  </si>
  <si>
    <t>02.10.7131.001</t>
  </si>
  <si>
    <t>02.10.7134</t>
  </si>
  <si>
    <t>02.10.7134.001</t>
  </si>
  <si>
    <t>02.10.7134.002</t>
  </si>
  <si>
    <t>02.10.7134.004</t>
  </si>
  <si>
    <t>02.10.7134.005</t>
  </si>
  <si>
    <t>02.10.7134.006</t>
  </si>
  <si>
    <t>02.10.73</t>
  </si>
  <si>
    <t>02.10.732</t>
  </si>
  <si>
    <t>02.10.7326</t>
  </si>
  <si>
    <t>02.10.7326.001</t>
  </si>
  <si>
    <t>02.10.75</t>
  </si>
  <si>
    <t>02.10.751</t>
  </si>
  <si>
    <t>02.10.7513</t>
  </si>
  <si>
    <t>02.10.7513.001</t>
  </si>
  <si>
    <t>02.10.8</t>
  </si>
  <si>
    <t>02.10.81</t>
  </si>
  <si>
    <t>02.10.811</t>
  </si>
  <si>
    <t>02.10.8111</t>
  </si>
  <si>
    <t>02.10.8111.001</t>
  </si>
  <si>
    <t>02.10.8117</t>
  </si>
  <si>
    <t>02.10.8117.001</t>
  </si>
  <si>
    <t>02.10.812</t>
  </si>
  <si>
    <t>02.10.8122</t>
  </si>
  <si>
    <t>02.10.8122.001</t>
  </si>
  <si>
    <t>02.15</t>
  </si>
  <si>
    <t>02.15.6</t>
  </si>
  <si>
    <t>02.15.60</t>
  </si>
  <si>
    <t>02.15.601</t>
  </si>
  <si>
    <t>02.15.6011</t>
  </si>
  <si>
    <t>02.15.6011.001</t>
  </si>
  <si>
    <t>02.15.602</t>
  </si>
  <si>
    <t>02.15.6021</t>
  </si>
  <si>
    <t>02.15.6021.001</t>
  </si>
  <si>
    <t>02.15.605</t>
  </si>
  <si>
    <t>02.15.6051</t>
  </si>
  <si>
    <t>02.15.6051.001</t>
  </si>
  <si>
    <t>02.15.6052</t>
  </si>
  <si>
    <t>02.15.6056</t>
  </si>
  <si>
    <t>02.15.6056.001</t>
  </si>
  <si>
    <t>02.15.62</t>
  </si>
  <si>
    <t>02.15.623</t>
  </si>
  <si>
    <t>02.15.6232</t>
  </si>
  <si>
    <t>02.15.6232.001</t>
  </si>
  <si>
    <t>02.15.64</t>
  </si>
  <si>
    <t>02.15.644</t>
  </si>
  <si>
    <t>02.15.6442</t>
  </si>
  <si>
    <t>02.15.6442.001</t>
  </si>
  <si>
    <t>02.15.647</t>
  </si>
  <si>
    <t>02.15.648</t>
  </si>
  <si>
    <t>02.15.6484</t>
  </si>
  <si>
    <t>02.15.6484.001</t>
  </si>
  <si>
    <t>02.20</t>
  </si>
  <si>
    <t>02.20.6</t>
  </si>
  <si>
    <t>02.20.60</t>
  </si>
  <si>
    <t>02.20.601</t>
  </si>
  <si>
    <t>02.20.6011</t>
  </si>
  <si>
    <t>02.20.6011.001</t>
  </si>
  <si>
    <t>02.20.602</t>
  </si>
  <si>
    <t>02.20.6021</t>
  </si>
  <si>
    <t>02.20.6021.001</t>
  </si>
  <si>
    <t>02.20.604</t>
  </si>
  <si>
    <t>02.20.6041</t>
  </si>
  <si>
    <t>02.20.6041.001</t>
  </si>
  <si>
    <t>02.20.6041.002</t>
  </si>
  <si>
    <t>02.20.605</t>
  </si>
  <si>
    <t>02.20.6051</t>
  </si>
  <si>
    <t>02.20.6051.001</t>
  </si>
  <si>
    <t>02.20.6052</t>
  </si>
  <si>
    <t>02.20.6052.001</t>
  </si>
  <si>
    <t>02.20.6054</t>
  </si>
  <si>
    <t>02.20.6054.001</t>
  </si>
  <si>
    <t>02.20.6054.002</t>
  </si>
  <si>
    <t>02.20.6056</t>
  </si>
  <si>
    <t>02.20.6056.001</t>
  </si>
  <si>
    <t>02.20.606</t>
  </si>
  <si>
    <t>02.20.6063</t>
  </si>
  <si>
    <t>02.20.6063.001</t>
  </si>
  <si>
    <t>02.20.61</t>
  </si>
  <si>
    <t>02.20.615</t>
  </si>
  <si>
    <t>02.20.6151</t>
  </si>
  <si>
    <t>02.20.6151.001</t>
  </si>
  <si>
    <t>02.20.62</t>
  </si>
  <si>
    <t>02.20.621</t>
  </si>
  <si>
    <t>02.20.6211</t>
  </si>
  <si>
    <t>02.20.6211.001</t>
  </si>
  <si>
    <t>02.20.623</t>
  </si>
  <si>
    <t>02.20.6231</t>
  </si>
  <si>
    <t>02.20.6231.001</t>
  </si>
  <si>
    <t>02.20.6231.002</t>
  </si>
  <si>
    <t>02.20.625</t>
  </si>
  <si>
    <t>02.20.6253</t>
  </si>
  <si>
    <t>02.20.6253.001</t>
  </si>
  <si>
    <t>02.20.626</t>
  </si>
  <si>
    <t>02.20.6263</t>
  </si>
  <si>
    <t>02.20.6263.001</t>
  </si>
  <si>
    <t>02.20.6264</t>
  </si>
  <si>
    <t>02.20.6264.001</t>
  </si>
  <si>
    <t>02.20.6265</t>
  </si>
  <si>
    <t>02.20.6265.001</t>
  </si>
  <si>
    <t>02.20.627</t>
  </si>
  <si>
    <t>02.20.6276</t>
  </si>
  <si>
    <t>02.20.6276.001</t>
  </si>
  <si>
    <t>02.20.6278</t>
  </si>
  <si>
    <t>02.20.6278.001</t>
  </si>
  <si>
    <t>02.20.6279</t>
  </si>
  <si>
    <t>02.20.6279.001</t>
  </si>
  <si>
    <t>02.20.63</t>
  </si>
  <si>
    <t>02.20.632</t>
  </si>
  <si>
    <t>02.20.6322</t>
  </si>
  <si>
    <t>02.20.6322.001</t>
  </si>
  <si>
    <t>02.20.64</t>
  </si>
  <si>
    <t>02.20.641</t>
  </si>
  <si>
    <t>02.20.6412</t>
  </si>
  <si>
    <t>02.20.6412.001</t>
  </si>
  <si>
    <t>02.20.6412.002</t>
  </si>
  <si>
    <t>02.20.6412.003</t>
  </si>
  <si>
    <t>02.20.6412.005</t>
  </si>
  <si>
    <t>02.20.642</t>
  </si>
  <si>
    <t>02.20.6422</t>
  </si>
  <si>
    <t>02.20.6422.001</t>
  </si>
  <si>
    <t>02.20.66</t>
  </si>
  <si>
    <t>02.20.663</t>
  </si>
  <si>
    <t>02.20.6632</t>
  </si>
  <si>
    <t>02.20.6632.001</t>
  </si>
  <si>
    <t>02.20.6634</t>
  </si>
  <si>
    <t>02.20.6634.001</t>
  </si>
  <si>
    <t>02.20.6634.002</t>
  </si>
  <si>
    <t>02.20.664</t>
  </si>
  <si>
    <t>02.20.6641</t>
  </si>
  <si>
    <t>02.20.6641.001</t>
  </si>
  <si>
    <t>02.20.6641.002</t>
  </si>
  <si>
    <t>02.20.667</t>
  </si>
  <si>
    <t>02.20.6671</t>
  </si>
  <si>
    <t>02.20.6671.001</t>
  </si>
  <si>
    <t>02.20.6671.003</t>
  </si>
  <si>
    <t>02.20.669</t>
  </si>
  <si>
    <t>02.20.6699</t>
  </si>
  <si>
    <t>02.20.6699.001</t>
  </si>
  <si>
    <t>02.20.7</t>
  </si>
  <si>
    <t>02.20.71</t>
  </si>
  <si>
    <t>02.20.713</t>
  </si>
  <si>
    <t>02.20.7135</t>
  </si>
  <si>
    <t>02.20.7135.001</t>
  </si>
  <si>
    <t>02.20.7135.002</t>
  </si>
  <si>
    <t>02.20.7135.003</t>
  </si>
  <si>
    <t>02.20.7135.004</t>
  </si>
  <si>
    <t>02.20.7135.005</t>
  </si>
  <si>
    <t>02.20.7135.008</t>
  </si>
  <si>
    <t>02.20.7135.009</t>
  </si>
  <si>
    <t>02.20.7135.010</t>
  </si>
  <si>
    <t>02.20.7135.011</t>
  </si>
  <si>
    <t>02.20.7135.012</t>
  </si>
  <si>
    <t>02.20.73</t>
  </si>
  <si>
    <t>02.20.732</t>
  </si>
  <si>
    <t>02.20.7325</t>
  </si>
  <si>
    <t>02.20.7325.001</t>
  </si>
  <si>
    <t>02.20.7325.002</t>
  </si>
  <si>
    <t>02.20.7325.003</t>
  </si>
  <si>
    <t>02.20.733</t>
  </si>
  <si>
    <t>02.20.7335</t>
  </si>
  <si>
    <t>02.20.7335.001</t>
  </si>
  <si>
    <t>02.20.7336</t>
  </si>
  <si>
    <t>02.20.7336.001</t>
  </si>
  <si>
    <t>02.20.8</t>
  </si>
  <si>
    <t>02.20.81</t>
  </si>
  <si>
    <t>02.20.811</t>
  </si>
  <si>
    <t>02.20.8111</t>
  </si>
  <si>
    <t>02.20.8111.001</t>
  </si>
  <si>
    <t>02.20.8117</t>
  </si>
  <si>
    <t>02.20.8117.001</t>
  </si>
  <si>
    <t>02.20.812</t>
  </si>
  <si>
    <t>02.20.8122</t>
  </si>
  <si>
    <t>02.20.8122.001</t>
  </si>
  <si>
    <t>02.25</t>
  </si>
  <si>
    <t>02.25.6</t>
  </si>
  <si>
    <t>02.25.60</t>
  </si>
  <si>
    <t>02.25.604</t>
  </si>
  <si>
    <t>02.25.6041</t>
  </si>
  <si>
    <t>02.25.6041.001</t>
  </si>
  <si>
    <t>02.25.605</t>
  </si>
  <si>
    <t>02.25.6054</t>
  </si>
  <si>
    <t>02.25.6054.001</t>
  </si>
  <si>
    <t>02.25.606</t>
  </si>
  <si>
    <t>02.25.6063</t>
  </si>
  <si>
    <t>02.25.6063.001</t>
  </si>
  <si>
    <t>02.25.62</t>
  </si>
  <si>
    <t>02.25.621</t>
  </si>
  <si>
    <t>02.25.6211</t>
  </si>
  <si>
    <t>02.25.6211.001</t>
  </si>
  <si>
    <t>02.25.7</t>
  </si>
  <si>
    <t>02.25.71</t>
  </si>
  <si>
    <t>02.25.713</t>
  </si>
  <si>
    <t>02.25.7135</t>
  </si>
  <si>
    <t>02.25.7135.001</t>
  </si>
  <si>
    <t>02.25.7135.002</t>
  </si>
  <si>
    <t>02.25.7135.003</t>
  </si>
  <si>
    <t>02.25.73</t>
  </si>
  <si>
    <t>02.25.733</t>
  </si>
  <si>
    <t>02.25.7336</t>
  </si>
  <si>
    <t>02.25.7336.001</t>
  </si>
  <si>
    <t>02.25.7336.002</t>
  </si>
  <si>
    <t>02.25.7336.003</t>
  </si>
  <si>
    <t>02.25.74</t>
  </si>
  <si>
    <t>02.25.741</t>
  </si>
  <si>
    <t>02.25.7411</t>
  </si>
  <si>
    <t>02.30</t>
  </si>
  <si>
    <t>02.30.6</t>
  </si>
  <si>
    <t>02.30.60</t>
  </si>
  <si>
    <t>02.30.601</t>
  </si>
  <si>
    <t>02.30.6011</t>
  </si>
  <si>
    <t>02.30.6011.001</t>
  </si>
  <si>
    <t>02.30.602</t>
  </si>
  <si>
    <t>02.30.6021</t>
  </si>
  <si>
    <t>02.30.6021.001</t>
  </si>
  <si>
    <t>02.30.605</t>
  </si>
  <si>
    <t>02.30.6051</t>
  </si>
  <si>
    <t>02.30.6051.001</t>
  </si>
  <si>
    <t>02.30.6052</t>
  </si>
  <si>
    <t>02.30.6052.001</t>
  </si>
  <si>
    <t>02.30.6056</t>
  </si>
  <si>
    <t>02.30.6056.001</t>
  </si>
  <si>
    <t>02.30.606</t>
  </si>
  <si>
    <t>02.30.6063</t>
  </si>
  <si>
    <t>02.30.6063.001</t>
  </si>
  <si>
    <t>02.30.62</t>
  </si>
  <si>
    <t>02.30.625</t>
  </si>
  <si>
    <t>02.30.6253</t>
  </si>
  <si>
    <t>02.30.6253.001</t>
  </si>
  <si>
    <t>02.30.626</t>
  </si>
  <si>
    <t>02.30.6263</t>
  </si>
  <si>
    <t>02.30.6263.001</t>
  </si>
  <si>
    <t>02.30.6264</t>
  </si>
  <si>
    <t>02.30.6264.001</t>
  </si>
  <si>
    <t>02.30.63</t>
  </si>
  <si>
    <t>02.30.632</t>
  </si>
  <si>
    <t>02.30.6322</t>
  </si>
  <si>
    <t>02.30.6322.001</t>
  </si>
  <si>
    <t>02.30.6323</t>
  </si>
  <si>
    <t>02.30.6323.001</t>
  </si>
  <si>
    <t>02.30.64</t>
  </si>
  <si>
    <t>02.30.642</t>
  </si>
  <si>
    <t>02.30.6422</t>
  </si>
  <si>
    <t>02.30.6422.001</t>
  </si>
  <si>
    <t>02.30.646</t>
  </si>
  <si>
    <t>02.30.6463</t>
  </si>
  <si>
    <t>02.30.6463.001</t>
  </si>
  <si>
    <t>02.30.66</t>
  </si>
  <si>
    <t>02.30.661</t>
  </si>
  <si>
    <t>02.30.6615</t>
  </si>
  <si>
    <t>02.30.6615.001</t>
  </si>
  <si>
    <t>02.30.664</t>
  </si>
  <si>
    <t>02.30.6641</t>
  </si>
  <si>
    <t>02.30.6641.001</t>
  </si>
  <si>
    <t>02.30.6644</t>
  </si>
  <si>
    <t>02.30.6644.001</t>
  </si>
  <si>
    <t>02.30.665</t>
  </si>
  <si>
    <t>02.30.6651</t>
  </si>
  <si>
    <t>02.30.6651.001</t>
  </si>
  <si>
    <t>02.30.666</t>
  </si>
  <si>
    <t>02.30.6662</t>
  </si>
  <si>
    <t>02.30.6662.001</t>
  </si>
  <si>
    <t>02.30.6662.002</t>
  </si>
  <si>
    <t>02.30.6662.004</t>
  </si>
  <si>
    <t>02.30.667</t>
  </si>
  <si>
    <t>02.30.6671</t>
  </si>
  <si>
    <t>02.30.6671.001</t>
  </si>
  <si>
    <t>02.30.7</t>
  </si>
  <si>
    <t>02.30.71</t>
  </si>
  <si>
    <t>02.30.713</t>
  </si>
  <si>
    <t>02.30.7131</t>
  </si>
  <si>
    <t>02.30.7135</t>
  </si>
  <si>
    <t>02.30.7135.001</t>
  </si>
  <si>
    <t>02.30.73</t>
  </si>
  <si>
    <t>02.30.732</t>
  </si>
  <si>
    <t>02.30.7321</t>
  </si>
  <si>
    <t>02.30.7321.001</t>
  </si>
  <si>
    <t>02.30.7323</t>
  </si>
  <si>
    <t>02.30.7323.001</t>
  </si>
  <si>
    <t>02.30.7323.005</t>
  </si>
  <si>
    <t>02.30.7323.009</t>
  </si>
  <si>
    <t>02.30.7323.010</t>
  </si>
  <si>
    <t>02.30.7323.015</t>
  </si>
  <si>
    <t>02.30.7326</t>
  </si>
  <si>
    <t>02.30.7326.005</t>
  </si>
  <si>
    <t>02.30.7326.006</t>
  </si>
  <si>
    <t>02.30.733</t>
  </si>
  <si>
    <t>02.30.7331</t>
  </si>
  <si>
    <t>02.30.7333</t>
  </si>
  <si>
    <t>02.30.7333.004</t>
  </si>
  <si>
    <t>02.30.7333.006</t>
  </si>
  <si>
    <t>02.30.7333.007</t>
  </si>
  <si>
    <t>02.30.7333.008</t>
  </si>
  <si>
    <t>02.30.7333.009</t>
  </si>
  <si>
    <t>02.30.7333.010</t>
  </si>
  <si>
    <t>02.30.7333.011</t>
  </si>
  <si>
    <t>02.30.7333.012</t>
  </si>
  <si>
    <t>02.30.7334</t>
  </si>
  <si>
    <t>02.30.7334.001</t>
  </si>
  <si>
    <t>02.30.7334.003</t>
  </si>
  <si>
    <t>02.30.7334.004</t>
  </si>
  <si>
    <t>02.30.7334.005</t>
  </si>
  <si>
    <t>02.30.7334.006</t>
  </si>
  <si>
    <t>02.30.7336</t>
  </si>
  <si>
    <t>02.30.74</t>
  </si>
  <si>
    <t>02.30.741</t>
  </si>
  <si>
    <t>02.30.7411</t>
  </si>
  <si>
    <t>02.30.7411.001</t>
  </si>
  <si>
    <t>02.30.7411.006</t>
  </si>
  <si>
    <t>02.30.7411.008</t>
  </si>
  <si>
    <t>02.30.7411.020</t>
  </si>
  <si>
    <t>02.30.7411.026</t>
  </si>
  <si>
    <t>02.30.7411.028</t>
  </si>
  <si>
    <t>02.30.7411.039</t>
  </si>
  <si>
    <t>02.30.8</t>
  </si>
  <si>
    <t>02.30.81</t>
  </si>
  <si>
    <t>02.30.811</t>
  </si>
  <si>
    <t>02.30.8117</t>
  </si>
  <si>
    <t>02.30.8117.001</t>
  </si>
  <si>
    <t>02.30.812</t>
  </si>
  <si>
    <t>02.30.8122</t>
  </si>
  <si>
    <t>02.30.8122.001</t>
  </si>
  <si>
    <t>02.35</t>
  </si>
  <si>
    <t>02.35.6</t>
  </si>
  <si>
    <t>02.35.60</t>
  </si>
  <si>
    <t>02.35.601</t>
  </si>
  <si>
    <t>02.35.6011</t>
  </si>
  <si>
    <t>02.35.6011.001</t>
  </si>
  <si>
    <t>02.35.602</t>
  </si>
  <si>
    <t>02.35.6021</t>
  </si>
  <si>
    <t>02.35.6021.001</t>
  </si>
  <si>
    <t>02.35.605</t>
  </si>
  <si>
    <t>02.35.6051</t>
  </si>
  <si>
    <t>02.35.6051.001</t>
  </si>
  <si>
    <t>02.35.6052</t>
  </si>
  <si>
    <t>02.35.6052.001</t>
  </si>
  <si>
    <t>02.35.6056</t>
  </si>
  <si>
    <t>02.35.6056.001</t>
  </si>
  <si>
    <t>02.35.606</t>
  </si>
  <si>
    <t>02.35.6063</t>
  </si>
  <si>
    <t>02.35.6063.001</t>
  </si>
  <si>
    <t>02.35.62</t>
  </si>
  <si>
    <t>02.35.623</t>
  </si>
  <si>
    <t>02.35.6233</t>
  </si>
  <si>
    <t>02.35.6233.001</t>
  </si>
  <si>
    <t>02.35.626</t>
  </si>
  <si>
    <t>02.35.6264</t>
  </si>
  <si>
    <t>02.35.6264.001</t>
  </si>
  <si>
    <t>02.35.627</t>
  </si>
  <si>
    <t>02.35.6279</t>
  </si>
  <si>
    <t>02.35.6279.001</t>
  </si>
  <si>
    <t>02.35.6279.002</t>
  </si>
  <si>
    <t>02.35.6279.003</t>
  </si>
  <si>
    <t>02.35.6279.004</t>
  </si>
  <si>
    <t>02.35.64</t>
  </si>
  <si>
    <t>02.35.642</t>
  </si>
  <si>
    <t>02.35.6422</t>
  </si>
  <si>
    <t>02.35.6422.001</t>
  </si>
  <si>
    <t>02.35.66</t>
  </si>
  <si>
    <t>02.35.664</t>
  </si>
  <si>
    <t>02.35.6644</t>
  </si>
  <si>
    <t>02.35.6644.001</t>
  </si>
  <si>
    <t>02.35.666</t>
  </si>
  <si>
    <t>02.35.6662</t>
  </si>
  <si>
    <t>02.35.6662.001</t>
  </si>
  <si>
    <t>02.35.667</t>
  </si>
  <si>
    <t>02.35.6672</t>
  </si>
  <si>
    <t>02.35.6672.001</t>
  </si>
  <si>
    <t>02.35.669</t>
  </si>
  <si>
    <t>02.35.6692</t>
  </si>
  <si>
    <t>02.35.6692.001</t>
  </si>
  <si>
    <t>02.35.6693</t>
  </si>
  <si>
    <t>02.35.6693.001</t>
  </si>
  <si>
    <t>02.35.7</t>
  </si>
  <si>
    <t>02.35.71</t>
  </si>
  <si>
    <t>02.35.713</t>
  </si>
  <si>
    <t>02.35.7131</t>
  </si>
  <si>
    <t>02.35.7131.001</t>
  </si>
  <si>
    <t>02.35.7131.002</t>
  </si>
  <si>
    <t>02.35.7131.003</t>
  </si>
  <si>
    <t>02.35.7131.004</t>
  </si>
  <si>
    <t>02.35.73</t>
  </si>
  <si>
    <t>02.35.8</t>
  </si>
  <si>
    <t>02.35.81</t>
  </si>
  <si>
    <t>02.35.811</t>
  </si>
  <si>
    <t>02.35.8117</t>
  </si>
  <si>
    <t>02.35.8117.001</t>
  </si>
  <si>
    <t>02.35.812</t>
  </si>
  <si>
    <t>02.35.8122</t>
  </si>
  <si>
    <t>02.35.8122.001</t>
  </si>
  <si>
    <t>02.40</t>
  </si>
  <si>
    <t>02.40.6</t>
  </si>
  <si>
    <t>02.40.60</t>
  </si>
  <si>
    <t>02.40.601</t>
  </si>
  <si>
    <t>02.40.6011</t>
  </si>
  <si>
    <t>02.40.6011.001</t>
  </si>
  <si>
    <t>02.40.605</t>
  </si>
  <si>
    <t>02.40.6051</t>
  </si>
  <si>
    <t>02.40.6051.001</t>
  </si>
  <si>
    <t>02.40.6056</t>
  </si>
  <si>
    <t>02.40.6056.001</t>
  </si>
  <si>
    <t>02.40.63</t>
  </si>
  <si>
    <t>02.40.633</t>
  </si>
  <si>
    <t>02.40.6331</t>
  </si>
  <si>
    <t>02.40.6331.001</t>
  </si>
  <si>
    <t>02.40.64</t>
  </si>
  <si>
    <t>02.40.642</t>
  </si>
  <si>
    <t>02.40.6422</t>
  </si>
  <si>
    <t>02.40.6422.001</t>
  </si>
  <si>
    <t>02.40.646</t>
  </si>
  <si>
    <t>02.40.6463</t>
  </si>
  <si>
    <t>02.40.6463.001</t>
  </si>
  <si>
    <t>02.40.7</t>
  </si>
  <si>
    <t>02.40.74</t>
  </si>
  <si>
    <t>02.40.741</t>
  </si>
  <si>
    <t>02.40.7413</t>
  </si>
  <si>
    <t>02.40.7413.001</t>
  </si>
  <si>
    <t>02.40.7413.002</t>
  </si>
  <si>
    <t>02.40.7413.003</t>
  </si>
  <si>
    <t>02.40.7413.004</t>
  </si>
  <si>
    <t>02.40.7413.005</t>
  </si>
  <si>
    <t>02.40.7413.007</t>
  </si>
  <si>
    <t>02.40.742</t>
  </si>
  <si>
    <t>02.40.7421</t>
  </si>
  <si>
    <t>02.40.7421.001</t>
  </si>
  <si>
    <t>02.40.7421.003</t>
  </si>
  <si>
    <t>02.40.7421.004</t>
  </si>
  <si>
    <t>02.40.7425</t>
  </si>
  <si>
    <t>02.40.7425.001</t>
  </si>
  <si>
    <t>02.40.7425.002</t>
  </si>
  <si>
    <t>02.45</t>
  </si>
  <si>
    <t>02.45.6</t>
  </si>
  <si>
    <t>02.45.60</t>
  </si>
  <si>
    <t>02.45.601</t>
  </si>
  <si>
    <t>02.45.6011</t>
  </si>
  <si>
    <t>02.45.6011.001</t>
  </si>
  <si>
    <t>02.45.605</t>
  </si>
  <si>
    <t>02.45.6051</t>
  </si>
  <si>
    <t>02.45.6051.001</t>
  </si>
  <si>
    <t>02.45.606</t>
  </si>
  <si>
    <t>02.45.6063</t>
  </si>
  <si>
    <t>02.45.6063.001</t>
  </si>
  <si>
    <t>02.45.62</t>
  </si>
  <si>
    <t>02.45.627</t>
  </si>
  <si>
    <t>02.45.6277</t>
  </si>
  <si>
    <t>02.45.6277.001</t>
  </si>
  <si>
    <t>02.45.7</t>
  </si>
  <si>
    <t>02.45.73</t>
  </si>
  <si>
    <t>02.45.732</t>
  </si>
  <si>
    <t>02.45.7326</t>
  </si>
  <si>
    <t>02.45.7326.002</t>
  </si>
  <si>
    <t>02.50</t>
  </si>
  <si>
    <t>02.50.6</t>
  </si>
  <si>
    <t>02.50.60</t>
  </si>
  <si>
    <t>02.50.601</t>
  </si>
  <si>
    <t>02.50.6011</t>
  </si>
  <si>
    <t>02.50.6011.001</t>
  </si>
  <si>
    <t>02.50.605</t>
  </si>
  <si>
    <t>02.50.6051</t>
  </si>
  <si>
    <t>02.50.6051.001</t>
  </si>
  <si>
    <t>02.50.6056</t>
  </si>
  <si>
    <t>02.50.6056.001</t>
  </si>
  <si>
    <t>02.50.606</t>
  </si>
  <si>
    <t>02.60</t>
  </si>
  <si>
    <t>02.60.7</t>
  </si>
  <si>
    <t>02.60.73</t>
  </si>
  <si>
    <t>02.60.734</t>
  </si>
  <si>
    <t>02.60.7341</t>
  </si>
  <si>
    <t>02.60.7341.002</t>
  </si>
  <si>
    <t>02.64</t>
  </si>
  <si>
    <t>02.64.7</t>
  </si>
  <si>
    <t>02.64.73</t>
  </si>
  <si>
    <t>02.64.732</t>
  </si>
  <si>
    <t>02.64.7323</t>
  </si>
  <si>
    <t>02.64.7326</t>
  </si>
  <si>
    <t>02.64.7326.001</t>
  </si>
  <si>
    <t>02.90</t>
  </si>
  <si>
    <t>02.90.9</t>
  </si>
  <si>
    <t>02.90.91</t>
  </si>
  <si>
    <t>02.90.911</t>
  </si>
  <si>
    <t>02.90.9111</t>
  </si>
  <si>
    <t>02.90.9111.001</t>
  </si>
  <si>
    <t>ΧΡΕΩΣΤΙΚΟΙ ΛΟΓΑΡΙΑΣΜΟΙ ΔΗΜΟΣΙΟΥ ΛΟΓΙΣΤΙΚΟΥ</t>
  </si>
  <si>
    <t>ΓΕΝΙΚΕΣ ΥΠΗΡΕΣΙΕΣ</t>
  </si>
  <si>
    <t>ΕΞΟΔΑ ΧΡΗΣΗΣ</t>
  </si>
  <si>
    <t>ΑΜΟΙΒΕΣ ΚΑΙ ΕΞΟΔΑ ΠΡΟΣΩΠΙΚΟΥ</t>
  </si>
  <si>
    <t>ΑΠΟΔΟΧΕΣ ΥΠΑΛΛΗΛΩΝ ΕΙΔΙΚΩΝ ΘΕΣΕΩΝ</t>
  </si>
  <si>
    <t>Τακτικές αποδοχές (περιλαμβάνονται βασικός μισθός,δωρα εορτών,γενικά και ειδικά τακτικά επιδόματα)</t>
  </si>
  <si>
    <t>Τακτικές αποδοχές (περιλαμβάνονται βασικός μισθός,δώρα εορτών,γενικά και ειδικά τακτικά επιδόματα)</t>
  </si>
  <si>
    <t>ΕΡΓΟΔΟΤΙΚΕΣ ΕΙΣΦΟΡΕΣ ΔΗΜΩΝ ΚΑΙ ΚΟΙΝΟΤΗΤΩΝ ΚΟΙΝΩΝΙΚΗΣ ΑΣΦΑΛΙΣΗΣ</t>
  </si>
  <si>
    <t xml:space="preserve">Εργοδοτικές εισφορές υπαλλήλων ειδικών θέσεων </t>
  </si>
  <si>
    <t>ΔΑΠΑΝΕΣ ΠΡΟΣΛΗΨΗΣ,ΕΚΠΑΙΔΕΥΣΗΣ ΚΑΙ ΕΠΙΜΟΡΦΩΣΗΣ</t>
  </si>
  <si>
    <t>Δαπάνες επιμόρφωσης προσωπικού και συμμετοχής σε συνέδρια και σεμινάρια</t>
  </si>
  <si>
    <t xml:space="preserve">Δαπάνες επιμόρφωσης προσωπικού και συμμετοχής σε συνέδρια και σεμινάρια </t>
  </si>
  <si>
    <t>ΑΜΟΙΒΕΣ ΑΙΡΕΤΩΝ ΚΑΙ ΤΡΙΤΩΝ</t>
  </si>
  <si>
    <t>ΑΜΟΙΒΕΣ ΚΑΙ ΕΞΟΔΑ ΕΛΕΥΘΕΡΩΝ ΕΠΑΓΓΕΛΜΑΤΙΩΝ</t>
  </si>
  <si>
    <t>Αμοιβές νομικών και συμβολαιογράφων</t>
  </si>
  <si>
    <t>Αμοιβές λοιπών ελευθέρων επαγγελματιών</t>
  </si>
  <si>
    <t>ΔΑΠΑΝΕΣ ΑΙΡΕΤΩΝ</t>
  </si>
  <si>
    <t>Αντιμισθία Αιρετών-έξοδα παράστασης )άρθρο 92 Ν. 3852/10 &amp; αρθρα 230,242&amp;248 ΚΔΚ)</t>
  </si>
  <si>
    <t>Εξοδα κίνησης προέδρων Τ.Σ (άρθρο 4 Ν.2539/97)</t>
  </si>
  <si>
    <t>Εργοδοτικές εισφορές επί των εξόδων παράστασης και των λοιπών παροχών σε αιρετούς</t>
  </si>
  <si>
    <t>ΑΜΟΙΒΕΣ ΤΡΙΤΩΝ ΜΗ ΕΛΕΥΘΕΡΩΝ ΕΠΑΓΓΕΛΜΑΤΙΩΝ</t>
  </si>
  <si>
    <t xml:space="preserve">Λοιπές αμοιβές τρίτων </t>
  </si>
  <si>
    <t>Αμοιβή ΕΛΤΑ για είσπραξη προστίμων ΚΟΚ</t>
  </si>
  <si>
    <t>ΕΞΟΔΑ ΒΕΒΑΙΩΣΗΣ ΚΑΙ ΕΙΣΠΡΑΞΗΣ</t>
  </si>
  <si>
    <t>Έξοδα διοικητικής εκτέλεσης</t>
  </si>
  <si>
    <t>ΠΑΡΟΧΕΣ ΤΡΙΤΩΝ</t>
  </si>
  <si>
    <t>ΕΠΙΚΟΙΝΩΝΙΕΣ</t>
  </si>
  <si>
    <t>Ταχυδρομικά τέλη</t>
  </si>
  <si>
    <t>Τηλεφωνικά,τηλεγραφικά και τηλετυπία τέλη εσωτερικού</t>
  </si>
  <si>
    <t>Κινητή Τηλεφωνία</t>
  </si>
  <si>
    <t>ΦΟΡΟΙ ΤΕΛΗ</t>
  </si>
  <si>
    <t>Φόροι τόκων</t>
  </si>
  <si>
    <t>Φόροι τόκων καταθέσεων</t>
  </si>
  <si>
    <t>Διάφοροι φόροι τέλη</t>
  </si>
  <si>
    <t>Φόροι ακινήτων</t>
  </si>
  <si>
    <t>Ενιαίος Φόρος Ιδιοκτησίας Ακινήτων</t>
  </si>
  <si>
    <t>Φόρος Εισοδήματος Κεφαλαίου</t>
  </si>
  <si>
    <t>ΛΟΙΠΑ ΓΕΝΙΚΑ ΕΞΟΔΑ</t>
  </si>
  <si>
    <t>ΟΔΟΙΠΟΡΙΚΑ ΕΞΟΔΑ ΚΑΙ ΕΞΟΔΑ ΤΑΞΙΔΙΩΝ</t>
  </si>
  <si>
    <t>Οδοιπορικά έξοδα και αποζημίωση μετακινούμενων αιρετών</t>
  </si>
  <si>
    <t>ΔΗΜΟΣΙΕΣ ΣΧΕΣΕΙΣ (ΕΞΟΔΑ ΕΚΘΕΣΕΩΝ ΠΡΟΒΟΛΗΣ ΚΑΙ ΔΙΑΦΗΜΙΣΗΣ)</t>
  </si>
  <si>
    <t>Τιμητικές διακρίσεις, αναμνηστικά δώρα και έξοδα φιλοξενίας φυσικών προσώπων και αντιπροσωπειών</t>
  </si>
  <si>
    <t>Λοιπές δαπάνες δημοσίων σχέσεων</t>
  </si>
  <si>
    <t>Συμμετοχή του Δήμου στο Ελληνικό Διαδημοτικό Δίκτυο Υγειών Πόλεων (ΕΔΔΥΠ)</t>
  </si>
  <si>
    <t>ΣΥΝΕΔΡΙΑ ΚΑΙ ΕΟΡΤΕΣ</t>
  </si>
  <si>
    <t>Συμμετοχές σε συνέδρια συναντήσεις και διαλέξεις</t>
  </si>
  <si>
    <t>Δαπάνες δεξιώσεων και εθνικών ή τοπικών εορτών</t>
  </si>
  <si>
    <t>Έξοδα αδελφοποιήσεων</t>
  </si>
  <si>
    <t>ΣΥΝΔΡΟΜΕΣ</t>
  </si>
  <si>
    <t>Συνδρομές σε εφημερίδες και περιοδικά και ηλεκτρονικά μέσα</t>
  </si>
  <si>
    <t>Συνδρομές σε εφημερίδες περιοδικά και ηλεκτρονικά μέσα</t>
  </si>
  <si>
    <t>ΕΞΟΔΑ ΔΗΜΟΣΙΕΥΣΕΩΝ</t>
  </si>
  <si>
    <t>Έξοδα λοιπών δημοσιεύσεων</t>
  </si>
  <si>
    <t>Έξοδα καλλιτεχνικών, αθλητικών και κοινωνικών δραστηριοτήτων</t>
  </si>
  <si>
    <t>Δαπάνες ενημέρωσης των δημοτών</t>
  </si>
  <si>
    <t>Διοργάνωση εκδηλώσεων πληροφόρησης και ευαισθητοποίησης των δημοτών σε θέματα Αγροτικής Παραγωγής</t>
  </si>
  <si>
    <t>Έκδοση εντύπων για πληροφόρηση και ευαισθητοποίηση των δημοτών σε θέματα Αγροτικής Παραγωγής</t>
  </si>
  <si>
    <t>ΔΙΑΦΟΡΑ ΕΞΟΔΑ ΓΕΝΙΚΗΣ ΦΥΣΗΣ</t>
  </si>
  <si>
    <t>Εξοδα εκμετάλευσης κινητής και ακλινητης περιουσίας του Δήμου</t>
  </si>
  <si>
    <t>Δαπάνη - Τέλος Κτηματογράφησης</t>
  </si>
  <si>
    <t>Δικαστικά έξοδα και έξοδα εκτέλεσης δικαστικών αποφάσεων ή συμβιβαστικών πράξεων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</si>
  <si>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</si>
  <si>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</si>
  <si>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Έξοδα συμβολαιογράφων και δικαστικών επιμελητών</t>
  </si>
  <si>
    <t>Λοιπές δαπάνες γενικής φύσεως</t>
  </si>
  <si>
    <t>ΠΛΗΡΩΜΕΣ ΓΙΑ ΤΗΝ ΕΞΥΠΗΡΕΤΗΣΗ ΔΗΜΟΣΙΑΣ ΠΙΣΤΕΩΣ</t>
  </si>
  <si>
    <t>Αμοιβές και προμήθειες Τραπεζών</t>
  </si>
  <si>
    <t>Αμοιβές και έξοδα τραπεζών για λειτουργικές δαπάνες</t>
  </si>
  <si>
    <t>ΠΛΗΡΩΜΕΣ ΓΙΑ ΤΗΝ ΕΞΥΠΗΡΕΤΗΣΗ ΔΗΜΟΣΙΑΣ ΠΙΣΤΕΩΣ (ΔΑΝΕΙΑ ΓΙΑ ΚΑΛΥΨΗ ΕΠΕΝΔΥΤΙΚΩΝ ΔΑΠΑΝΩΝ)</t>
  </si>
  <si>
    <t xml:space="preserve">Τόκοι δανείων τραπεζών εσωτερικού </t>
  </si>
  <si>
    <t>Τόκοι δανείων  Τράπεζας Πειραιώς</t>
  </si>
  <si>
    <t>Τόκοι Δανείων Τράπεζας ALPHA BANK</t>
  </si>
  <si>
    <t>Τόκοι Δανείων προς Τ.Π. &amp; Δανείων</t>
  </si>
  <si>
    <t>Χρεολύσια δανείων εσωτερικού</t>
  </si>
  <si>
    <t>Χρεωλύσια Δανείων προς την Τράπεζα Πειραιώς</t>
  </si>
  <si>
    <t>Χρεωλύσιο Δανείου προς την Τράπεζα ALPHA BANK</t>
  </si>
  <si>
    <t>Χρεωλύσια δανείων πρός ΤΠ&amp;Δ</t>
  </si>
  <si>
    <t>ΠΛΗΡΩΜΕΣ ΜΕΤΑΒΙΒΑΣΕΙΣ ΣΕ ΤΡΙΤΟΥΣ</t>
  </si>
  <si>
    <t>ΥΠΟΧΡΕΩΤΙΚΕΣ ΜΕΤΑΒΙΒΑΣΕΙΣ ΣΕ ΝΟΜΙΚΑ ΠΡΟΣΩΠΑ</t>
  </si>
  <si>
    <t>Απόδοση σε σχολικές επιτροπές</t>
  </si>
  <si>
    <t>Απόδοση σε Παιδικούς και Βρεφονηπιακούς σταθμούς</t>
  </si>
  <si>
    <t>Απόδοση στον ΔΗ.ΒΡΕ.ΣΤΑ. Θ.Ζωγιοπούλου</t>
  </si>
  <si>
    <t>Επιχορήγηση δημοτικών ή κοινοτικών ΝΠΔΔ</t>
  </si>
  <si>
    <t>Επιχορήγηση Κέντρου Κοινωνικής Προστασίας Αλληλεγγύης Αθλητισμού και Παιδείας</t>
  </si>
  <si>
    <t>ΥΠΟΧΡΕΩΤΙΚΕΣ ΕΙΣΦΟΡΕΣ</t>
  </si>
  <si>
    <t>Εισφορά για την εξασφάλιση μέσων προστασίας άμαχου πληθυσμού</t>
  </si>
  <si>
    <t>Κράτηση 0,50% υπέρ λογαριασμού του άρθρου 68 ΝΔ 3033/54</t>
  </si>
  <si>
    <t>ΠΡΟΑΙΡΕΤΙΚΕΣ ΕΙΣΦΟΡΕΣ, ΠΑΡΟΧΕΣ ΚΑΙ ΕΠΙΧΟΡΗΓΗΣΕΙΣ</t>
  </si>
  <si>
    <t xml:space="preserve">Καταβολή χρηματικών βοηθημάτων σε άπορους </t>
  </si>
  <si>
    <t>Καταβολή χρηματικών βοηθημάτων σε άπορους δημότες</t>
  </si>
  <si>
    <t>Δαπάνες υποστήριξης ευπαθών κοινωνικών ομάδων</t>
  </si>
  <si>
    <t>Επιχορηγήσεις σε αθλητικούς  συλλόγους και σωματεία</t>
  </si>
  <si>
    <t>Επιχορηγήσεις σε αθλητικούς συλλόγους και σωματεία</t>
  </si>
  <si>
    <t>Επιχορηγήσεις σε πολιτιστικούς  συλλόγους και σωματεία</t>
  </si>
  <si>
    <t>Υλοποίηση προγραμματικών συμβάσεων</t>
  </si>
  <si>
    <t>Πρόγραμμα καταπολέμησης κουνουπιών</t>
  </si>
  <si>
    <t>Συμμετοχή του Δήμου στο δίκτυο πόλεων με ποτάμια</t>
  </si>
  <si>
    <t xml:space="preserve">Συμμετοχή του Δήμου στο δίκτυο Ελληνικών Πράσινων Πόλεων/Δήμων </t>
  </si>
  <si>
    <t>Συμμετοχή του Δήμου στο Δίκτυο Πόλεων με Λίμνες</t>
  </si>
  <si>
    <t>Χρηματοδοτήσεις κοινωφελών δημοτικών επιχειρήσεων (παρ. 1 άρθρου 259 ΔΚΚ)</t>
  </si>
  <si>
    <t>Επιχορήγηση Κοινωφελούς Επιχείρησης Πολλαπλής Ανάπτυξης</t>
  </si>
  <si>
    <t>Επιχορήγηση Κ.Ε. ΔΗΠΕΘΕ για υλοποίηση διετούς προγράμματος δράσης</t>
  </si>
  <si>
    <t>Λοιπές προεραιτικές πληρωμές για μεταβιβάσεις εισοδημάτων σε τρίτους</t>
  </si>
  <si>
    <t>Διάθεση εσόδων κληροδοτήματος Τσαρούχη για εκπλήρωση του σκοπού του</t>
  </si>
  <si>
    <t>ΛΟΙΠΑ ΕΞΟΔΑ</t>
  </si>
  <si>
    <t>ΕΚΤΑΚΤΑ ΕΞΟΔΑ</t>
  </si>
  <si>
    <t xml:space="preserve">Φορολογικά πρόστιμα και προσαυξήσεις </t>
  </si>
  <si>
    <t>Προσαυξήσεις Ασφαλιστικών ταμείων χρήσης</t>
  </si>
  <si>
    <t>Τόκοι υπερημερίας χρήσης</t>
  </si>
  <si>
    <t>ΠΡΟΒΛΕΨΕΙΣ</t>
  </si>
  <si>
    <t>ΠΛΗΡΩΜΕΣ ΥΠΟΧΡΕΩΣΕΩΝ (Π.Ο.Ε.)</t>
  </si>
  <si>
    <t>ΠΛΗΡΩΜΕΣ ΥΠΟΧΡΕΩΣΕΩΝ ΛΕΙΤΟΥΡΓΙΚΩΝ ΔΑΠΑΝΩΝ (ΠΟΕ)</t>
  </si>
  <si>
    <t>Λοιπά έξοδα</t>
  </si>
  <si>
    <t>ΛΟΙΠΕΣ ΑΠΟΔΟΣΕΙΣ</t>
  </si>
  <si>
    <t>ΑΠΟΔΟΣΗ ΦΟΡΩΝ ΚΑΙ ΛΟΙΠΩΝ ΕΠΙΒΑΡΥΝΣΕΩΝ</t>
  </si>
  <si>
    <t>Απόδοση φόρων και μισθωτών υπηρεσίων</t>
  </si>
  <si>
    <t>Αποδοση φόρων και χαρτόσημο Δημάρχων,Αντιδημάρχων,μελών Δημοτικών Συμβουλίων και λοιπών συλλογικών οργάνων</t>
  </si>
  <si>
    <t>Απόδοση φόρων προμηθευτών εργολάβων κλπ</t>
  </si>
  <si>
    <t>Λοιπές αποδόσεις κρατήσεων υπέρ Δημοσίου και ΝΠΔΔ</t>
  </si>
  <si>
    <t>Απόδοση χαρτοσήμου μισθωμάτων Δήμου</t>
  </si>
  <si>
    <t>ΑΠΟΔΟΣΗ ΑΣΦΑΛΙΣΤΙΚΩΝ ΕΙΣΦΟΡΩΝ</t>
  </si>
  <si>
    <t>Εισφορές σε ασφαλιστικούς οργανισμούς και ταμεία</t>
  </si>
  <si>
    <t>ΛΟΙΠΕΣ ΕΙΣΠΡΑΞΕΙΣ ΥΠΕΡ ΤΡΙΤΩΝ</t>
  </si>
  <si>
    <t>Κρατήσεις στις αποδοχές για την εξόφληση δανείων Τ.Π.&amp; Δανείων</t>
  </si>
  <si>
    <t>Λοιπές κρατήσεις υπέρ τρίτων</t>
  </si>
  <si>
    <t>Απόδοση 15% εισφοράς ΤΑΠ στο Τ.Π. &amp; Δανείων μέσω της ΔΕΗ</t>
  </si>
  <si>
    <t>ΠΑΓΙΕΣ ΠΡΟΚΑΤΑΒΟΛΕΣ</t>
  </si>
  <si>
    <t>Πάγια προκαταβολή</t>
  </si>
  <si>
    <t xml:space="preserve">Πάγια προκαταβολή πρέδρων Δημ. και Τοπ. Κοινοτήτων </t>
  </si>
  <si>
    <t>ΛΟΙΠΕΣ ΕΠΙΣΤΡΟΦΕΣ</t>
  </si>
  <si>
    <t xml:space="preserve">Λοιπές επιστροφές </t>
  </si>
  <si>
    <t>ΠΡΟΒΛΕΨΕΙΣ ΜΗ ΕΙΣΠΡΑΞΗΣ ΕΙΣΠΡΑΚΤΕΩΝ ΥΠΟΛΟΙΠΩΝ ΒΕΒΑΙΩΜΕΝΩΝ ΚΑΤΑ ΤΑ Π.Ο.Ε ΕΝΤΟΣ ΤΟΥ ΟΙΚΟΝΟΜΙΚΟΥ ΕΤΟΥΣ</t>
  </si>
  <si>
    <t>ΠΡΟΒΛΕΨΕΙΣ ΜΗ ΕΙΣΠΡΑΞΗΣ ΕΙΣΠΡΑΚΤΕΩΝ ΥΠΟΛΟΙΠΩΝ ΠΟΕ ΕΝΤΟΣ ΤΟΥ ΟΙΚΟΝΟΜΙΚΟΥ ΕΤΟΥΣ</t>
  </si>
  <si>
    <t>Προβλέψεις μη είσπραξης εισπρακτέων υπολοίπων</t>
  </si>
  <si>
    <t>Προβλέψεις μη είσπραξης εισπρακτέων υπολοίπων από τέλη καθ/τας και ηλεκτ/σμού</t>
  </si>
  <si>
    <t>Προβλέψεις μη είσπραξης εισπρακτέων υπολοίπων από τέλη   άρδευσης</t>
  </si>
  <si>
    <t>Προβλέψεις μη είσπραξης εισπρακτέων υπολοίπων από τέλος ακίνητης περιουσίας</t>
  </si>
  <si>
    <t>Προβλέψεις μη είσπραξης εισπρακτέων υπολοίπων από εισφορά λόγω ένταξης ή επέκτασης πολεοδομικών σχεδίων</t>
  </si>
  <si>
    <t>Προβλέψεις μη είσπραξης εισπρακτέων υπολοίπων από έσοδα επί των ακαθαρίστων εσόδων επιτηδευματιών</t>
  </si>
  <si>
    <t>Προβλέψεις μη είσπραξης εισπρακτέων υπολοίπων από μισθώματα ακινητων</t>
  </si>
  <si>
    <t>Προβλέψεις μη είσπραξης εισπρακτέων υπολοίπων  από μισθώματα Δημοτικής Αγοράς</t>
  </si>
  <si>
    <t>Προβλέψεις μη είσπραξης εισπρακτέων υπολοίπων από Τέλος Διαφήμισης</t>
  </si>
  <si>
    <t>Προβλέψεις μη είσπραξης εισπρακτέων υπολοίπων από Τέλη χρήσης κοινόχρηστων χώρων</t>
  </si>
  <si>
    <t>Προβλέψεις μη είσπραξης εισπρακτέων υπολοίπων από Μισθώματα λατομείων</t>
  </si>
  <si>
    <t>Προβλέψεις μη είσπραξης εισπρακτέων υπολοίπων από Δικαιώματα βοσκής</t>
  </si>
  <si>
    <t>Προβλέψεις μη είσπραξης εισπρακτέων υπολοίπων από Αυθαίρετη αγροτική καλλιέργεια</t>
  </si>
  <si>
    <t>Προβλέψεις μη είσπραξης εισπρακτέων υπολοίπων από Λοιπά τακτικά έσοδα</t>
  </si>
  <si>
    <t>Προβλέψεις μη είσπραξης εισπρακτέων υπολοίπων  από εκποίηση ακίνητης περιουσίας</t>
  </si>
  <si>
    <t>Προβλέψεις μη είσπραξης εισπρακτέων υπολοίπων  από προσκύρωση δημοτικών εκτάσεων</t>
  </si>
  <si>
    <t>Προβλέψεις μη είσπραξης εισπρακτέων υπολοίπων  από Πρόστιμα ανέγερσης και διατήρησης αυθαιρέτων</t>
  </si>
  <si>
    <t>Προβλέψεις μη είσπραξης εισπρακτέων υπολοίπων  από Πρόστιμα Κ.Ο.Κ.</t>
  </si>
  <si>
    <t xml:space="preserve">Προβλέψεις μη είσπραξης εισπρακτέων υπολοίπων  από Πρόστιμα επί των τελών ακαθαρίστων εσόδων </t>
  </si>
  <si>
    <t xml:space="preserve">Προβλέψεις μη είσπραξης εισπρακτέων υπολοίπων  από λοιπά έκτακτα έσοδα </t>
  </si>
  <si>
    <t>Προβλέψεις μη είσπραξης εισπρακτέων υπολοίπων  από καταλογισμό χρηματικού ελλείμματος</t>
  </si>
  <si>
    <t>ΟΙΚΟΝΟΜΙΚΕΣ ΔΙΟΙΚΗΤΙΚΕΣ ΥΠΗΡΕΣΙΕΣ</t>
  </si>
  <si>
    <t>ΑΠΟΔΟΧΕΣ ΜΟΝΙΜΩΝ ΥΠΑΛΛΗΛΩΝ</t>
  </si>
  <si>
    <t>Τακτικές αποδοχες (περιλαμβάνονται βασικός μισθός,δώρα εορτών,γενικά και ειδικά τακτικά επιδόματα)</t>
  </si>
  <si>
    <t>Αποζημιώση υπερωριακής εργασίας και για εξαιρέσιμες ημέρες και νυκτερινές ώρες και λοιπές πρόσθετες αμοιβές</t>
  </si>
  <si>
    <t>Αποζημίωση υπερωριακής εργασίας και για εξαιρέσιμες ημέρες και νυκτερινές ώρες και λοιπές πρόσθετες αμοιβές</t>
  </si>
  <si>
    <t>ΑΠΟΔΟΧΕΣ ΤΑΚΤΙΚΩΝ ΥΠΑΛΛΗΛΩΝ ΜΕ ΣΥΜΒΑΣΗ ΑΟΡΙΣΤΟΥ ΧΡΟΝΟΥ</t>
  </si>
  <si>
    <t>ΑΠΟΔΟΧΕΣ ΕΚΤΑΚΤΩΝ ΥΠΑΛΛΗΛΩΝ (ΕΠΙ ΣΥΜΒΑΣΗ ΕΚΤΑΚΤΩΝ ΥΠΑΛΛΗΛΩΝ,ΗΜΕΡΟΜΙΣΘΙΩΝ ΩΡΟΜΙΣΘΙΩΝ ΚΛΠ)</t>
  </si>
  <si>
    <t>Εργοδοτικές εισφορές προσωπικού με συμβαση Δημοσίου Δικαίου</t>
  </si>
  <si>
    <t>Εργοδοτικές εισφορές προσωπικού με συμβαση αορίστου χρόνου</t>
  </si>
  <si>
    <t>Εργοδοτικές εισφορές εκτακτου προσωπικού</t>
  </si>
  <si>
    <t>ΠΑΡΕΠΟΜΕΝΕΣ ΠΑΡΟΧΕΣ ΚΑΙ ΕΞΟΔΑ ΠΡΟΣΩΠΙΚΟΥ</t>
  </si>
  <si>
    <t>Λοιπές παροχές σε είδος  (ένδυση εργατοτεχνικού προσωπικού)</t>
  </si>
  <si>
    <t xml:space="preserve">Αμοιβές Λογιστών </t>
  </si>
  <si>
    <t>Αμοιβές Ιατρού Εργασίας και Τεχνικού Ασφαλείας με ανάθεση εργασίας</t>
  </si>
  <si>
    <t>ΕΝΟΙΚΙΑ - ΜΙΣΘΩΜΑΤΑ</t>
  </si>
  <si>
    <t xml:space="preserve">Μισθώματα κτιρίων </t>
  </si>
  <si>
    <t>Μισθώματα κτιρίων</t>
  </si>
  <si>
    <t>ΑΣΦΑΛΙΣΤΡΑ</t>
  </si>
  <si>
    <t>Ασφάλιστρα ακινήτων</t>
  </si>
  <si>
    <t>ΣΥΝΤΗΡΗΣΗ ΚΑΙ ΕΠΙΣΚΕΥΗ ΑΓΑΘΩΝ ΔΙΑΡΚΟΥΣ ΧΡΗΣΗΣ</t>
  </si>
  <si>
    <t>Συντήρηση και επισκευή λοιπών μηχανημάτων</t>
  </si>
  <si>
    <t>Συντήρηση τηλεπικοινωνιακού εξοπλισμού</t>
  </si>
  <si>
    <t xml:space="preserve">Συντήρηση-Διαχείριση  Δικτύων Δήμου </t>
  </si>
  <si>
    <t xml:space="preserve">Συντήρηση και επισκευή επίπλων και λοιπού εξοπλισμού </t>
  </si>
  <si>
    <t>Συντήρηση εφαρμογών λογισμικού</t>
  </si>
  <si>
    <t>ΥΔΡΕΥΣΗ , ΦΩΤΙΣΜΟΣ , ΚΑΘΑΡΙΟΤΗΤΑ (ΛΟΙΠΕΣ ΠΑΡΟΧΕΣ ΤΡΙΤΩΝ)</t>
  </si>
  <si>
    <t>Ύδρευση δημοτικών κτιρίων κ.λ.π.</t>
  </si>
  <si>
    <t>Φωτισμός και κίνηση (με ηλεκτροφωτισμό η φωταέριο) για δικές τους υπηρεσίες</t>
  </si>
  <si>
    <t>ΕΞΟΔΑ ΜΕΤΑΦΟΡΩΝ</t>
  </si>
  <si>
    <t>Μεταφορές εν γένει</t>
  </si>
  <si>
    <t>Οδοιπορικά έξοδα και αποζημίωση μετακινούμενων υπαλλήλων</t>
  </si>
  <si>
    <t>Έξοδα δημοσίευσης οικονομικών καταστάσεων</t>
  </si>
  <si>
    <t>Δημοσίευση προκηρύξεων</t>
  </si>
  <si>
    <t>ΔΑΠΑΝΕΣ ΠΡΟΜΗΘΕΙΑΣ ΑΝΑΛΩΣΙΜΩΝ</t>
  </si>
  <si>
    <t>ΕΝΤΥΠΑ,ΒΙΒΛΙΑ,ΓΡΑΦΙΚΗ ΥΛΗ,ΕΚΔΟΣΕΙΣ</t>
  </si>
  <si>
    <t>Προμήθεια βιβλίων κ.λ.π.</t>
  </si>
  <si>
    <t>Προμήθεια γραφικής ύλης και λοιπά υλικά γραφείων</t>
  </si>
  <si>
    <t>Προμήθεια εντύπων και υλικών μηχανογράφησης και πολλαπλών εκτυπώσεων</t>
  </si>
  <si>
    <t xml:space="preserve">Προμήθεια εντύπων υπηρεσιών </t>
  </si>
  <si>
    <t>Προμήθεια υλικών μηχανογράφησης και πολλαπλών εκτυπώσεων</t>
  </si>
  <si>
    <t>Εκτυπώσεις, εκδόσεις, βιβλιοδετήσεις</t>
  </si>
  <si>
    <t>ΕΙΔΗ ΥΓΙΕΙΝΗΣ ΚΑΙ ΚΑΘΑΡΙΟΤΗΤΑΣ</t>
  </si>
  <si>
    <t>Προμήθεια ειδών καθαριότητας και ευπρεπισμού</t>
  </si>
  <si>
    <t>ΚΑΥΣΙΜΑ ΚΑΙ ΛΙΠΑΝΤΙΚΑ</t>
  </si>
  <si>
    <t>Προμήθεια καυσίμων για θέρμανση και φωτισμό</t>
  </si>
  <si>
    <t>ΑΝΤΑΛΛΑΚΤΙΚΑ ΜΗΧΑΝΙΚΟΥ ΚΑΙ ΛΟΙΠΟΥ ΕΞΟΠΛΙΣΜΟΥ</t>
  </si>
  <si>
    <t>Προμήθεια υλικών συντήρησης αναβάθμισης δικτύων</t>
  </si>
  <si>
    <t>Προμήθεια  ηλεκτρονικού υλικού</t>
  </si>
  <si>
    <t>ΥΛΙΚΑ ΦΑΡΜΑΚΕΙΟΥ</t>
  </si>
  <si>
    <t>Υλικά Φαρμακείου</t>
  </si>
  <si>
    <t>ΛΟΙΠΕΣ ΠΡΟΜΗΘΕΙΕΣ</t>
  </si>
  <si>
    <t>Προμήθεια ειδών σημαιοστολισμού και φωτογραφήσεων</t>
  </si>
  <si>
    <t>ΕΠΕΝΔΥΣΕΙΣ</t>
  </si>
  <si>
    <t>ΑΓΟΡΕΣ ΚΤΙΡΙΩΝ ΤΕΧΝΙΚΩΝ ΕΡΓΩΝ ΚΑΙ ΠΡΟΜΗΘΕΙΕΣ ΠΑΓΙΩΝ</t>
  </si>
  <si>
    <t>ΠΡΟΜΗΘΕΙΕΣ ΠΑΓΙΩΝ</t>
  </si>
  <si>
    <t>Μηχανήματα και λοιπός εξοπλισμός</t>
  </si>
  <si>
    <t>Προμήθεια επίπλων και σκευών</t>
  </si>
  <si>
    <t>Ηλεκτρονικοί υπολογιστές και ηλεκτρονικά συγκροτήματα και λογισμικά</t>
  </si>
  <si>
    <t xml:space="preserve">Προμήθεια τηλεπικοινωνιακού εξοπλισμού </t>
  </si>
  <si>
    <t xml:space="preserve">Προμήθεια Εφαρμογών Λογισμικού </t>
  </si>
  <si>
    <t>ΕΡΓΑ</t>
  </si>
  <si>
    <t>ΔΑΠΑΝΕΣ ΚΑΤΑΣΚΕΥΗΣ ΠΑΓΙΩΝ (ΜΟΝΙΜΩΝ) ΕΓΚΑΤΑΣΤΑΣΕΩΝ ΚΟΙΝΗΣ ΧΡΗΣΕΩΣ</t>
  </si>
  <si>
    <t>Λοιπές εγκαταστάσεις κοινής χρήσης</t>
  </si>
  <si>
    <t>ΤΙΤΛΟΙ ΠΑΓΙΑΣ ΕΠΕΝΔΥΣΗΣ (ΣΥΜΜΕΤΟΧΗ ΣΕ ΕΠΙΧΕΙΡΗΣΕΙΣ)</t>
  </si>
  <si>
    <t>Συμμετοχές σε Αμιγείς Δημοτικές Επιχειρήσεις</t>
  </si>
  <si>
    <t>Συμμετοχή σε κοινωφελείς δημοτικές/κοινοτικές  επιχειρήσεις (άρθρου 254 ΚΔΚ)</t>
  </si>
  <si>
    <t>Συμμετοχή στο αρχικό κεφάλαιο της ΚΕΠΑ</t>
  </si>
  <si>
    <t xml:space="preserve">Αμοιβές και έξοδα προσωπικού </t>
  </si>
  <si>
    <t>ΠΛΗΡΩΜΕΣ ΕΠΕΝΔΥΤΙΚΩΝ ΔΑΠΑΝΩΝ (ΠΟΕ)</t>
  </si>
  <si>
    <t>Έργα</t>
  </si>
  <si>
    <t>ΥΠΗΡΕΣΙΕΣ ΠΟΛΙΤΙΣΜΟΥ ΑΘΛΗΤΙΣΜΟΥ ΚΟΙΝΩΝΙΚΗΣ ΠΟΛΙΤΙΚΗΣ</t>
  </si>
  <si>
    <t>Διοργάνωση συνεδρίων, συναντήσεων, ημερίδων, διαλέξεων</t>
  </si>
  <si>
    <t xml:space="preserve">Δαπάνες κατασκηνώσεωνΕξοχών και Συσιτίων </t>
  </si>
  <si>
    <t xml:space="preserve">Κάλυψη δαπάνης σίτισης μαθητών </t>
  </si>
  <si>
    <t xml:space="preserve">Προμήθεια για σίτιση μαθητών μουσικού σχολείου </t>
  </si>
  <si>
    <t>ΥΠΗΡΕΣΙΕΣ ΚΑΘΑΡΙΟΤΗΤΑΣ ΚΑΙ ΗΛΕΚΤΡΟΦΩΤΙΣΜΟΥ</t>
  </si>
  <si>
    <t>Αποδοχές έκτακτου προσωπικού για την κάλυψη της πυροπροστασίας</t>
  </si>
  <si>
    <t>Εργοδοτικές εισφορές εργατών πυρ/στασιας</t>
  </si>
  <si>
    <t>Δικαιώματα τρίτων (ΔΕΗ κλπ) από την είσπραξη τελών και φόρων</t>
  </si>
  <si>
    <t>ΠΑΡΟΧΕΣ ΠΑΡΑΓΩΓΙΚΗΣ ΔΙΑΔΙΚΑΣΙΑΣ</t>
  </si>
  <si>
    <t>Αντίτιμο ηλεκτρικού ρεύματος για φωτισμό οδών,Πλατειών και κοινοχρηστων χώρων και παραγωγικής διαδικασίας</t>
  </si>
  <si>
    <t xml:space="preserve">ΕΝΟΙΚΙΑ-ΜΙΣΘΩΣΕΙΣ </t>
  </si>
  <si>
    <t>Διάθεση σύμμικτων αστικών στερών αποβλήτων του Δήμου Βέροιας στον Περιφερειακό ΧΥΤΑ Δυτικής Μακεδονίας.</t>
  </si>
  <si>
    <t>Διάθεση υπολείμματος ανακυκλώσιμων υλικών σε ΧΥΤΑ</t>
  </si>
  <si>
    <t>Ασφάλιστρα μεταφορικών μέσων</t>
  </si>
  <si>
    <t>Συντήρηση και επισκευή μεταφορικών μέσων</t>
  </si>
  <si>
    <t>Συντήρηση κάδων απορριμάτων</t>
  </si>
  <si>
    <t>ΛΟΙΠΕΣ ΠΑΡΟΧΕΣ ΤΡΙΤΩΝ</t>
  </si>
  <si>
    <t>Δαπάνες εκκένωσης βόθρων</t>
  </si>
  <si>
    <t>Δαπάνες εκκένωσης της δεξαμενής συλογής λυμάτων στο Σταθμό Μεταφόρτωσης Απορριμμάτων</t>
  </si>
  <si>
    <t>Λοιπές δαπάνες</t>
  </si>
  <si>
    <t>Δαπάνες φύλαξης Σταθμού Μεταφόρτωσης Απορριμμάτων</t>
  </si>
  <si>
    <t>Λοιπές δαπάνες τρίτων</t>
  </si>
  <si>
    <t xml:space="preserve"> Δαπάνες απολύμανσης χώρων και εστιών μόλυνσης</t>
  </si>
  <si>
    <t>ΤΕΛΗ ΚΥΚΛΟΦΟΡΙΑΣ ΜΕΤΑΦΟΡΙΚΩΝ ΜΕΣΩΝ</t>
  </si>
  <si>
    <t>Τέλη κυκλοφορίας φορτηγών αυτοκινήτων</t>
  </si>
  <si>
    <t xml:space="preserve">ΕΞΟΔΑ ΜΕΤΑΦΟΡΑΣ ΑΓΑΘΩΝ-ΦΟΡΤΟΕΚΦΟΡΤΩΤΙΚΑ </t>
  </si>
  <si>
    <t xml:space="preserve">Μεταφορά απορριμάτων σε ΧΥΤΑ όμορου Δήμου </t>
  </si>
  <si>
    <t>Μεταφορά υπολείμματος ανακυκλώσιμων υλικών σε ΧΥΤΑ</t>
  </si>
  <si>
    <t>Δαπάνες διοδίων για την μεταφορά απορριμμάτων σς ΧΥΤΑ όμορου Δήμου</t>
  </si>
  <si>
    <t>Προμήθεια κτηνιατρικού υλικού</t>
  </si>
  <si>
    <t>Προμήθεια καυσίμων και λιπαντικών για κίνηση μεταφορικών μέσων</t>
  </si>
  <si>
    <t>Προμήθεια καυσίμων  για κίνηση μεταφορικών μέσων</t>
  </si>
  <si>
    <t>Προμήθεια ελαιολιπαντικών  για κίνηση μεταφορικών μέσων</t>
  </si>
  <si>
    <t>Ανταλλακτικά μεταφορικών μέσων</t>
  </si>
  <si>
    <t>Λοιπές προμήθειες αναλωσίμων</t>
  </si>
  <si>
    <t>Προμήθεια ζωοτροφών</t>
  </si>
  <si>
    <t>Λοιπός εξοπλισμός</t>
  </si>
  <si>
    <t>Προμήθεια εργαλείων και μηχανημάτων για την υπηρεσία καθαριότητας</t>
  </si>
  <si>
    <t>Εγκαταστάσεις Ηλ/σμού κοινής χρήσης</t>
  </si>
  <si>
    <t xml:space="preserve">Μικροεπεκτάσεις δικτύου φωτισμού και μετατοπίσεις στύλων </t>
  </si>
  <si>
    <t>Ανακατασκευή ηλεκτρολογικών εγκαταστάσεων υπαίθριου φωτισμού</t>
  </si>
  <si>
    <t>ΕΠΙΣΚΕΥΕΣ ΚΑΙ ΣΥΝΤΗΡΗΣΕΙΣ ΠΑΓΙΩΝ ΕΓΚΑΤΑΣΤΑΣΕΩΝ ΚΟΙΝΗΣ ΧΡΗΣΕΩΣ</t>
  </si>
  <si>
    <t>Εγκαταστάσεις ηλεκτροφωτισμού κοινής χρήσεως</t>
  </si>
  <si>
    <t>Λοιπές μόνιμες εγκαταστάσεις κοινής χρήσεως</t>
  </si>
  <si>
    <t>Κάλυψη δράσεων πυροπροστασίας</t>
  </si>
  <si>
    <t>ΥΠΗΡΕΣΙΕΣ ΥΔΡΕΥΣΗΣ ΑΡΔΕΥΣΗΣ ΑΠΟΧΕΤΕΥΣΗΣ</t>
  </si>
  <si>
    <t>Αντίτιμο ηλεκτρικού ρεύματος αντλιοστασίων άρδευσης</t>
  </si>
  <si>
    <t>Συντήρηση δικτύων άρδευσης Δ.Ε Βεργίνας</t>
  </si>
  <si>
    <t xml:space="preserve">Συντήρηση άρδευσης Δημοτικής Ενότητας Μακεδονίδος </t>
  </si>
  <si>
    <t xml:space="preserve">Συντήρηση άρδευσης Δημοτικής Ενότητας Απ. Παύλου </t>
  </si>
  <si>
    <t>ΜΕΛΕΤΕΣ ΕΡΕΥΝΕΣ ΠΕΙΡΑΜΑΤΙΚΕΣ ΕΡΓΑΣΙΕΣ ΚΑΙ ΕΙΔΙΚΕΣ ΔΑΠΑΝΕΣ</t>
  </si>
  <si>
    <t>ΜΕΛΕΤΕΣ - ΕΡΕΥΝΕΣ ΚΑΙ ΠΕΙΡΑΜΑΤΙΚΕΣ ΕΡΓΑΣΙΕΣ</t>
  </si>
  <si>
    <t>Μελέτες έρευνες για κατασκευές και επέκταση κτιρίων</t>
  </si>
  <si>
    <t>ΥΠΗΡΕΣΙΑ ΤΕΧΝΙΚΩΝ ΕΡΓΩΝ</t>
  </si>
  <si>
    <t>Αποδοχές  τακτικών  υπαλλήλων με σύμβαση αορίστου χρόνου</t>
  </si>
  <si>
    <t>Τέλη κυκλοφορίας και λοιπά παράβολα μεταβίβασης οχημάτων και μηχανημάτων</t>
  </si>
  <si>
    <t>Προμήθεια καυσίμων και λιπαντικών για λοιπές ανάγκες</t>
  </si>
  <si>
    <t>ΥΛΙΚΟ ΕΚΤΥΠΩΤΙΚΩΝ,ΤΥΠΟΓΡΑΦΙΚΩΝ,ΒΙΒΛΙΟΔΕΤΙΚΩΝ ΚΑΙ ΛΟΙΠΩΝ ΕΡΓΑΣΙΩΝ</t>
  </si>
  <si>
    <t>Προμήθεια υλικού τοπογραφήσεων και σχεδιάσεων</t>
  </si>
  <si>
    <t xml:space="preserve">Υλικά συντηρήσεως και επισκευής λοιπών εγκαταστάσεων </t>
  </si>
  <si>
    <t>Υλικά συντηρήσεως και επισκευής λοιπών εγκαταστάσεων</t>
  </si>
  <si>
    <t>Προμήθεια χρωμάτων και υλικών οριζόντιας και κατακόρυφης σήμανσης</t>
  </si>
  <si>
    <t>Κτιριακές εγκατστάσεις κοινής χρήσης</t>
  </si>
  <si>
    <t>Αποκατάσταση ακινήτου από δωρεά Κορνηλίας χήρας Ευθ. Καραναστάση</t>
  </si>
  <si>
    <t>Οδοί - οδοστρώματα</t>
  </si>
  <si>
    <t>Κατασκευή γέφυρας Αφών Κούσιου</t>
  </si>
  <si>
    <t>Διάνοιξη οδών στην περιοχή "Γιοτζαλίκια"</t>
  </si>
  <si>
    <t>Κατασκευή ράμπας ΑΜΕΑ στο Βήμα Απ. Παύλου</t>
  </si>
  <si>
    <t>Κατασκευή χώρου στάθμευσης στο Ο.Τ. 422γ</t>
  </si>
  <si>
    <t>Κτιριακές εγκαταστάσεις κοινής χρήσεως</t>
  </si>
  <si>
    <t>Διαγράμμιση οδών και διαβάσεων</t>
  </si>
  <si>
    <t>Αντιμετώπιση εκτάκτων αναγκών και επικίνδυνων καταστάσεων</t>
  </si>
  <si>
    <t>Αντιμετώπιση εκτάκτων  και επικίνδυνων φθορών οδών, πεζοδρομίων και κοινοχρήστων χώρων και Δημοτικών Κοινοτήτων</t>
  </si>
  <si>
    <t>Πεζοδρόμια</t>
  </si>
  <si>
    <t>Συντήρηση ποτιστρών</t>
  </si>
  <si>
    <t>Έρευνα ύπαρξης ζωγραφικού διάκοσμου, μελέτη συντήρησης και αποκατάστασης τοιχογραφιών κτιρίου Δωρεάς Καραναστάση</t>
  </si>
  <si>
    <t xml:space="preserve">Μελέτη οριοθέτησης και διαμόρφωσης ρέματος εντός οικισμού Βεργίνας </t>
  </si>
  <si>
    <t>Αντιπλημμυρική μελέτη Τριποτάμου</t>
  </si>
  <si>
    <t>Σύνταξη μελέτης περιβαλλοντικών επιπτώσεων του έργου "Οργανωμένος χώρος διάθεσης αδρανών μη επικίνδυνων αποβλήτων στη θέση "Λιμάκια" Τ.Κ. Σφηκιάς, Δ.Ε. Μακεδονίδος, Δήμου Βέροιας, ΠΕ Ημαθίας</t>
  </si>
  <si>
    <t>Μελέτη στατικής αποκατάστασης και τεύχη δημοπράτησης του ακινήτου από δωρεά Κορνηλίας χήρας Καραναστάση</t>
  </si>
  <si>
    <t>ΥΠΗΡΕΣΙΑ ΠΡΑΣΙΝΟΥ</t>
  </si>
  <si>
    <t>Μίσθωση γερανοφόρου οχήματος για κοπή επικίνδυνων δένδρων σε κοινόχρηστους χώρους</t>
  </si>
  <si>
    <t>Ανταλλακτικά λοιπών μηχανημάτων</t>
  </si>
  <si>
    <t>Προμήθεια σπόρων, φυτών, δενδρυλλίων</t>
  </si>
  <si>
    <t>Προμήθεια φυτοπαθολογικού υλικού</t>
  </si>
  <si>
    <t>Προμήθεια εργαλείων και μηχανημάτων για την υπηρεσία πρασίνου</t>
  </si>
  <si>
    <t>Προμήθεια οργάνων παιδικών χαρών Δ.Ε. Δοβρά, Μακεδονίδος, Βεργίνας &amp; Απ.Παύλου</t>
  </si>
  <si>
    <t>Αντιμετώπιση εκτάκτων και επικίνδυνων φθορών παιδικών χαρών Τοπικών και Δημοτικών Κοινοτήτων</t>
  </si>
  <si>
    <t>ΥΠΗΡΕΣΙΑ ΠΟΛΕΟΔΟΜΙΑΣ</t>
  </si>
  <si>
    <t>Δαπάνες για την νομιμοποίηση αυθαιρέτων κατασκευών του Δήμου</t>
  </si>
  <si>
    <t>Λοιπές μελέτες</t>
  </si>
  <si>
    <t>Πολεοδόμηση, Μελέτη Γεωλογικής καταλληλότητας και πράξη εφαρμογής στο Δ.Δ. Ασωμάτων</t>
  </si>
  <si>
    <t>Μελέτη Περιβαλλοντικών Επιπτώσεων του πίνακα 3 του άρθρου 16 της αποφ. 69269/5387/90 Κ.Υ.Α. στο Δ.Δ. Ασωμάτων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</si>
  <si>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</si>
  <si>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</si>
  <si>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 xml:space="preserve"> Πράξη εφαρμογής στην Δ.Ε Απ. Παύλου</t>
  </si>
  <si>
    <t>ΕΙΔΙΚΕΣ ΔΑΠΑΝΕΣ</t>
  </si>
  <si>
    <t>Δαπάνες εφαρμογής Σχεδίου πόλεως</t>
  </si>
  <si>
    <t>Αποζημιώσεις λόγω ρυμοτομίας</t>
  </si>
  <si>
    <t>Αποζημίωση απαλλοτρίωσης για την κατασκευή του 4ου νηπιαγωγείου Βέροιας</t>
  </si>
  <si>
    <t>Λοιπές ειδικές δαπάνες</t>
  </si>
  <si>
    <t>ΥΠΗΡΕΣΙΕΣ ΝΕΚΡΟΤΑΦΕΙΩΝ</t>
  </si>
  <si>
    <t>Επέκταση νεκροταφείου Κουμαριάς</t>
  </si>
  <si>
    <t>ΔΗΜΟΤΙΚΗ ΑΣΤΥΝΟΜΙΑ</t>
  </si>
  <si>
    <t>Έργα και δράσεις από χρηματοδοτήσεις του Εθνικού Στρατηγικού Πλαισίου Αναφοράς (ΕΣΠΑ)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</si>
  <si>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</si>
  <si>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ΑΠΟΘΕΜΑΤΙΚΟ</t>
  </si>
  <si>
    <t>ΠΟΣΟ ΔΙΑΘΕΣΙΜΟ ΓΙΑ ΑΝΑΠΛΗΡΩΣΗ ΤΩΝ ΑΝΕΠΑΡΚΩΝ ΠΙΣΤΩΣΕΩΝ ΓΙΑ ΤΗ ΔΗΜΙΟΥΡΓΙΑ ΝΕΩΝ ΜΗ ΠΡΟΒΛΕΠΟΜΕΝΩΝ ΣΤΟΝ ΠΡΟΥΠΟΛΟΓΙΣΜΟ</t>
  </si>
  <si>
    <t>Αποθεματικό</t>
  </si>
  <si>
    <t>Γενικά Σύνολα :</t>
  </si>
  <si>
    <t>Προτεινομενος</t>
  </si>
  <si>
    <t>02.45.6056</t>
  </si>
  <si>
    <t>02.45.6056.001</t>
  </si>
  <si>
    <t>02.45.6012.001</t>
  </si>
  <si>
    <t>02.45.6012</t>
  </si>
  <si>
    <t>02.20.6063.002</t>
  </si>
  <si>
    <t>Παροχή γάλακτος εργατοτεχνικού προσωπικού</t>
  </si>
  <si>
    <t>02.10.6063.002</t>
  </si>
  <si>
    <t>02.25.6063.002</t>
  </si>
  <si>
    <t>02.30.6063.002</t>
  </si>
  <si>
    <t>02.45.6063.002</t>
  </si>
  <si>
    <t>02.35.6063.002</t>
  </si>
  <si>
    <t>02.50.6061</t>
  </si>
  <si>
    <t>Παροχές ένδυσης (ένδυση εργατοτεχνικού και ένστολου προσωπικού)</t>
  </si>
  <si>
    <t>02.50.6061.001</t>
  </si>
  <si>
    <t>Παροχές ένδυσης (ένδυση ένστολου προσωπικού)</t>
  </si>
  <si>
    <t>Υπηρεσίες ταφής εκταφής κλπ στα Δημοτικά Κοιμητήρια Βέροιας</t>
  </si>
  <si>
    <t>02.35.6279.006</t>
  </si>
  <si>
    <t>Ψηφιοποίηση χαρτών Δημοτικών Δασοκτημάτων</t>
  </si>
  <si>
    <t>Έργα υποδομής στο αγροτεμάχιο 176νστ Ασωμάτων</t>
  </si>
  <si>
    <t>Προμήθεια κάδων απορριμμάτων Δ.Ε. Βέροιας</t>
  </si>
  <si>
    <t>Προμήθεια κάδων απορριμμάτων Δ.Ε. Απ.Παύλου</t>
  </si>
  <si>
    <t>Προμήθεια κάδων απορριμμάτων Δ.Ε. Δοβρά</t>
  </si>
  <si>
    <t>Προμήθεια κάδων απορριμμάτων Δ.Ε. Μακεδονίδος</t>
  </si>
  <si>
    <t>Προμήθεια κάδων απορριμμάτων Δ.Ε. Βεργίνας</t>
  </si>
  <si>
    <t>Προμήθεια οργάνων παιδικών χαρών Δ.Ε. Βέροιας</t>
  </si>
  <si>
    <t>Προμήθεια και τοποθέτηση μεταλλικής περίφραξης παιδικών χαρών Δ.Ε. Βέροιας</t>
  </si>
  <si>
    <t>Προμήθεια και τοποθέτηση μεταλλικής περίφραξης παιδικών χαρών Δ.Ε. Δοβρά, Μακεδονίδος, Βεργίνας &amp; Απ.Παύλου</t>
  </si>
  <si>
    <t>Προμήθεια καθιστικών για παιδικές χαρές</t>
  </si>
  <si>
    <t>Προμήθεια συνθετικού δαπέδου  παιδικών χαρών Δ.Ε. Βέροιας</t>
  </si>
  <si>
    <t>Προμήθεια συνθετικού δαπέδου  παιδικών χαρών Δ.Ε. Δοβρά, Μακεδονίδος, Βεργίνας &amp; Απ.Παύλου</t>
  </si>
  <si>
    <t>02.35.7131.005</t>
  </si>
  <si>
    <t>02.35.7131.006</t>
  </si>
  <si>
    <t>02.35.7131.007</t>
  </si>
  <si>
    <t>02.35.7131.008</t>
  </si>
  <si>
    <t>02.20.7135.013</t>
  </si>
  <si>
    <t>02.20.7135.014</t>
  </si>
  <si>
    <t xml:space="preserve"> Εξειδικευμένες Υπηρεσίες  Πληροφορικής </t>
  </si>
  <si>
    <t>Ανανέωση και αναβάθμιση αδειών χρήσης υφιστάμενων εφαρμογών λογισμικού</t>
  </si>
  <si>
    <t>Προμήθεια ενεργού εξοπλισμού γραφείου και περιφερειακών αυτών</t>
  </si>
  <si>
    <t xml:space="preserve"> Προμήθεια εξυπηρετών (Servers) και υλικών επισκευής αυτών</t>
  </si>
  <si>
    <t>02.10.6266.002</t>
  </si>
  <si>
    <t>Συντήρηση ενημέρωση και φιλοξενία ιστοσελίδων Δήμου</t>
  </si>
  <si>
    <t>Συντήρηση και επισκευή λοιπών υπαίθριων εγκαταστάσεων (ανελκυστήρες, σηματοδότες, συντριβάνια, μεγαφωνικές κλπ)</t>
  </si>
  <si>
    <t>Προμήθεια μηχανολογικού - υδραυλικού εξοπλισμού αρδεύσεων  Δ.Ε. Απ. Παύλου</t>
  </si>
  <si>
    <t>Προμήθεια μηχανολογικού - υδραυλικού εξοπλισμού αρδεύσεων  Δ.Ε. Βεργίνας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</si>
  <si>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</si>
  <si>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</si>
  <si>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</si>
  <si>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Οδοφωτισμός οδού Ρωμανίας</t>
  </si>
  <si>
    <t>02.30.623</t>
  </si>
  <si>
    <t>02.30.6233</t>
  </si>
  <si>
    <t>02.30.6233.001</t>
  </si>
  <si>
    <t>Συντήρηση έργου Ανάπλασης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</si>
  <si>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</si>
  <si>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</si>
  <si>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</si>
  <si>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 xml:space="preserve"> </t>
  </si>
  <si>
    <t>Χρηματοδοτηση</t>
  </si>
  <si>
    <t>ΙΔΙΑ ΕΣΟΔΑ</t>
  </si>
  <si>
    <t>ΣΑΤΑ</t>
  </si>
  <si>
    <t>ΣΑΤΑ-ΠΥΡΟΠΡ</t>
  </si>
  <si>
    <t>ΔΕΗ</t>
  </si>
  <si>
    <t>ΕΣΠΑ</t>
  </si>
  <si>
    <t>Κτηματογράφηση, Πολεοδόμηση, Μελέτη Γεωλογικής Καταλληλότητας και Πράξη Εφαρμογής στην Τ.Κ. Βεργίνας</t>
  </si>
  <si>
    <t>Μίσθωση καλαθοφόρου  οχήματος για έκτακτες ανάγκες</t>
  </si>
  <si>
    <t>ΣΑΤΑ ΣΧΟΛΕΙΩΝ</t>
  </si>
  <si>
    <t>Αρδευτικό δίκτυο Τοπικής Κοινότητας Αγίας Βαρβάρας Δήμου Βέροιας</t>
  </si>
  <si>
    <t>02.25.7411.009</t>
  </si>
  <si>
    <t>Ανακατασκευή παιδικών χαρών Δ.Ε. Βεργίνας για πιστοποίηση</t>
  </si>
  <si>
    <t>ΣΑΤΑ Χ.Υ</t>
  </si>
  <si>
    <t>02.35.732</t>
  </si>
  <si>
    <t>02.35.7322</t>
  </si>
  <si>
    <t>Πλατείες πάρκα παιδότοποι</t>
  </si>
  <si>
    <t>02.35.7322.006</t>
  </si>
  <si>
    <t>02.40.71</t>
  </si>
  <si>
    <t>02.40.711</t>
  </si>
  <si>
    <t>ΑΠΑΛΛΟΤΡΙΩΣΕΙΣ ΚΑΙ ΑΓΟΡΕΣ ΕΔΑΦΙΚΩΝ ΕΚΤΑΣΕΩΝ</t>
  </si>
  <si>
    <t>02.40.7112</t>
  </si>
  <si>
    <t xml:space="preserve">Αγορές οικοπέδων και εδαφικών εκτάσεων </t>
  </si>
  <si>
    <t>02.15.6441</t>
  </si>
  <si>
    <t>02.15.6441.001</t>
  </si>
  <si>
    <t>Συμμετοχές σε συνέδρια εκθέσεις κλπ τουριστικού ενδιαφέροντος</t>
  </si>
  <si>
    <t>02.15.6442.003</t>
  </si>
  <si>
    <t>Διοργάνωση συνεδρίων, συναντήσεων, ημερίδων, διαλέξεων τουριστικού ενδιαφέροντος</t>
  </si>
  <si>
    <t>02.15.6474</t>
  </si>
  <si>
    <t>Εξοδα τουριστικής προβολής- δράσεων του Δήμου Βέροιας</t>
  </si>
  <si>
    <t>02.15.6474.001</t>
  </si>
  <si>
    <t>02.15.66</t>
  </si>
  <si>
    <t>02.15.661</t>
  </si>
  <si>
    <t>02.15.6615</t>
  </si>
  <si>
    <t>02.15.6615.001</t>
  </si>
  <si>
    <t>Εκδοση ενημερωτικών  εντύπων τουριστικού ενδιαφέροντος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</si>
  <si>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</si>
  <si>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</si>
  <si>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</si>
  <si>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</si>
  <si>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</t>
  </si>
  <si>
    <t>02.60.60</t>
  </si>
  <si>
    <t>02.60.604</t>
  </si>
  <si>
    <t>02.60.6041</t>
  </si>
  <si>
    <t>02.60.605</t>
  </si>
  <si>
    <t>02.60.6054</t>
  </si>
  <si>
    <t>02.20.6012</t>
  </si>
  <si>
    <t>02.20.6012.001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</si>
  <si>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</si>
  <si>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</si>
  <si>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</si>
  <si>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</si>
  <si>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02.60.7341.003</t>
  </si>
  <si>
    <t>Δομή Παροχής Βασικών Αγαθών: Κοινωνικό Παντοπωλείο, Κοινωνικό Φαρμακείο Δήμου Βέροιας</t>
  </si>
  <si>
    <t>02.00.6312</t>
  </si>
  <si>
    <t>Λοιποί Φόροι</t>
  </si>
  <si>
    <t>02.00.6312.001</t>
  </si>
  <si>
    <t>Φόρος Δωρεάς</t>
  </si>
  <si>
    <t>02.15.6052.001</t>
  </si>
  <si>
    <t>02.15.6277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</si>
  <si>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</si>
  <si>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</si>
  <si>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02.20.6265.002</t>
  </si>
  <si>
    <t>02.20.6265.004</t>
  </si>
  <si>
    <t>02.20.6265.003</t>
  </si>
  <si>
    <t>Προμήθεια υλικών για τη χωροθέτηση των κάδων αποβλήτων</t>
  </si>
  <si>
    <t>Προμήθεια Υλικών και Εξοπλισμού του Δημοτικού Κτηνιατρείου-Καταφυγίου</t>
  </si>
  <si>
    <t>02.20.7135.016</t>
  </si>
  <si>
    <t>02.30.6662.003</t>
  </si>
  <si>
    <t>02.30.7131.002</t>
  </si>
  <si>
    <t>Κοπή αγριόχορτων Δημοτικής Ενότητας Βέροιας</t>
  </si>
  <si>
    <t xml:space="preserve">Κοπή αγριόχορτων Δημοτικής Ενότητας Δοβρά </t>
  </si>
  <si>
    <t xml:space="preserve"> Κοπή αγριόχορτων Δημοτικής Ενότητας Απ. Παυλου.</t>
  </si>
  <si>
    <t>02.35.6279.007</t>
  </si>
  <si>
    <t>Υπηρεσία υλοτόμησης δένδρων σε κοινόχρηστους χώρους με γερανοφόρο όχημα</t>
  </si>
  <si>
    <t>02.35.6662.002</t>
  </si>
  <si>
    <t>Προμήθεια υλικού για την συντήρηση του εξοπλισμού των πάρκων και παιδικών χαρών</t>
  </si>
  <si>
    <t>02.40.7413.009</t>
  </si>
  <si>
    <t>Μελέτη γεωλογικής καταλληλότητας στο Ο.Τ. 146β (περιοχή Δημοσθένους)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</si>
  <si>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</si>
  <si>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</si>
  <si>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02.45.7326.003</t>
  </si>
  <si>
    <t>Εσωτερική διαμόρφωση νεκροταφείων Διαβατού</t>
  </si>
  <si>
    <t>Μελέτη τμήματος οδού Συκιάς- Παλατιτσίων</t>
  </si>
  <si>
    <t xml:space="preserve">'Εκδοση πιστοποιητικών πυρασφάλειας σχολικών κτιρίων </t>
  </si>
  <si>
    <t>02.30.7411.047</t>
  </si>
  <si>
    <t>Μελέτη βιοκλιματικού-πολιτιστικού δικτύου διαδρομών στην Παλιά Πόλη της Βέροιας</t>
  </si>
  <si>
    <t>02.30.7321.022</t>
  </si>
  <si>
    <t>Προμήθεια και τοποθέτηση κουφωμάτων στο 5ο και 8ο δημοτικά σχολεία</t>
  </si>
  <si>
    <t>02.30.7323.026</t>
  </si>
  <si>
    <t xml:space="preserve">Ολοκλήρωση κατασκευής γέφυρας Αφών Κούσιου </t>
  </si>
  <si>
    <t>02.60.7341.004</t>
  </si>
  <si>
    <t xml:space="preserve">Σχέδιο Βιώσιμης Αστικής  Κινητικότητας (ΣΒΑΚ) </t>
  </si>
  <si>
    <t>ΠΡΑΣ. ΤΑΜΕΙΟ</t>
  </si>
  <si>
    <t>Δαπάνες για κατεδαφίσεις αυθαιρέτων και επικίνδυνων &amp; ρυμοτομούμενων κτισμάτων (2018-2019)</t>
  </si>
  <si>
    <t>02.30.7135.011</t>
  </si>
  <si>
    <t xml:space="preserve"> Συντήρηση οδών Δ.Ε. Απ.Παύλου, Δ.Ε. Βεργίνας, Δ.Ε. Δοβρά και Δ.Ε. Μακεδονίδος </t>
  </si>
  <si>
    <t>02.30.7334.011</t>
  </si>
  <si>
    <t xml:space="preserve">Συντήρηση κοινοχρήστων χώρων Δημοτικής Ενότητας Απ. Παύλου </t>
  </si>
  <si>
    <t>02.30.7334.012</t>
  </si>
  <si>
    <t xml:space="preserve">Συντήρηση κοινοχρήστων χώρων Δημοτικής Ενότητας Δοβρά </t>
  </si>
  <si>
    <t>02.30.7334.013</t>
  </si>
  <si>
    <t>02.30.7323.007</t>
  </si>
  <si>
    <t xml:space="preserve">Ενδοδημοτική οδοποιία Δημοτικής Ενότητας Βέροιας </t>
  </si>
  <si>
    <t>02.30.7333.005</t>
  </si>
  <si>
    <t>02.30.7331.015</t>
  </si>
  <si>
    <t>02.30.7331.016</t>
  </si>
  <si>
    <t>Συντήρηση σχολικών και δημοτικών κτιρίων των  Δ.Ε. Απ. Παύλου,Δοβρά, Βεργίνας και  Μακεδονίδος (2017)</t>
  </si>
  <si>
    <t>Διαμόρφωση αυλής κοινοτικού καταστήματος Πατρίδας</t>
  </si>
  <si>
    <t>02.30.7324.002</t>
  </si>
  <si>
    <t>Διαμόρφωση πεζοδρομίου στον κεντρικό δρόμο Σφηκιάς</t>
  </si>
  <si>
    <t>02.30.7324</t>
  </si>
  <si>
    <t>02.30.7324.001</t>
  </si>
  <si>
    <t xml:space="preserve">Κατασκευή πεζοδρομίων στη Δ.Ε. Αποστόλου Παύλου </t>
  </si>
  <si>
    <t>ΣΑΤΑ Χ.Υ.</t>
  </si>
  <si>
    <t xml:space="preserve">Προμήθεια, χάραξη και τοποθέτηση αναμνηστικών πλακών </t>
  </si>
  <si>
    <t>02.30.7326.001</t>
  </si>
  <si>
    <t>02.30.7131.004</t>
  </si>
  <si>
    <t>Συντήρηση και τοποθέτηση στηθαίων ασφαλείας  οδών πόλης και Δ.Ε.</t>
  </si>
  <si>
    <t>02.30.7326.007</t>
  </si>
  <si>
    <t>02.30.7412.001</t>
  </si>
  <si>
    <t>02.30.7412.004</t>
  </si>
  <si>
    <t>Αξιολόγηση αναπτυξιακών χαρακτηριστικών, παραγωγικών εξιδεικεύσεων,σύνθεση αποτελεσμάτων και στρατηγική εκτίμηση- εκτίμηση επιπτώσεων -σύνταξη διαχειριστικού σχεδίου για την εκμετάλλευση των φερτών υλικών του Αλιάκμονα στα όρια του Δήμου Βέροιας</t>
  </si>
  <si>
    <t>02.40.7112.001</t>
  </si>
  <si>
    <t>Αποζημιώσεις οικοπέδων και κτισμάτων λόγω ρυμοτομίας για τη διάνοιξη της οδού Περγάμου</t>
  </si>
  <si>
    <t>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</si>
  <si>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02.40.7421.002</t>
  </si>
  <si>
    <t>Δαπάνες για εκτέλεση βασικών κοινόχρηστων πολεοδομικών  έργων</t>
  </si>
  <si>
    <t>02.30.7326.008</t>
  </si>
  <si>
    <t>Αναβάθμιση και εκσυγχρονισμός αρδευτικών δικτύων και αντλιοστασίων</t>
  </si>
  <si>
    <t>02.20.6277.001</t>
  </si>
  <si>
    <t>Υπηρεσίες αποτέφρωσης νεκρών ζώων</t>
  </si>
  <si>
    <t>02.20.6277</t>
  </si>
  <si>
    <t>02.20.6634.003</t>
  </si>
  <si>
    <t>Προμήθεια χημικών υλικών  για καθαριότητα, απολύμανση-προστασία</t>
  </si>
  <si>
    <t>Αναγόμωση υλικών πολλαπλών εκτυπώσεων</t>
  </si>
  <si>
    <t>Συμμετοχή του Δήμου στο Δίκτυο Δήμων των Εκλεκτών Ελληνικών Γεύσεων</t>
  </si>
  <si>
    <t>Κατασκευή αρδευτικών υποδομών οικισμού Χαράδρας</t>
  </si>
  <si>
    <t>02.30.7412</t>
  </si>
  <si>
    <t>02.64.6</t>
  </si>
  <si>
    <t>02.64.60</t>
  </si>
  <si>
    <t>02.64.604</t>
  </si>
  <si>
    <t>02.64.6041</t>
  </si>
  <si>
    <t>Αποδοχές έκτακτου προσωπικού του Κέντρου Κοινότητας Δήμου Βἐροιας</t>
  </si>
  <si>
    <t>02.64.6054</t>
  </si>
  <si>
    <t>02.64.605</t>
  </si>
  <si>
    <t>Εργοδοτικές εισφορές έκτακτου προσωπικού</t>
  </si>
  <si>
    <t>02.64.7341.001</t>
  </si>
  <si>
    <t>Λειτουργία του Κέντρου Κοινότητας Δήμου Βέροιας</t>
  </si>
  <si>
    <t>02.64.7341</t>
  </si>
  <si>
    <t>02.64.734</t>
  </si>
  <si>
    <t>Συντήρηση και επισκευή εξυπηρετητών (servers) ηλεκτρονικών υπολογιστών και περιφερειακών αυτών</t>
  </si>
  <si>
    <t>Συντήρηση και επισκευή φωτοτυπικών και λοιπών μηχανημάτων</t>
  </si>
  <si>
    <t>Προμήθεια αναλωσίμων υλικών μηχανών γραφείου Δήμου Βέροιας</t>
  </si>
  <si>
    <t>02.64.6041.003</t>
  </si>
  <si>
    <t>02.64.6054.003</t>
  </si>
  <si>
    <t>Εργοδοτικές εισφορές έκτακτου προσωπικού του Κέντρου Κοινότητας Δήμου Βέροιας</t>
  </si>
  <si>
    <t xml:space="preserve">Συντήρηση  αγροτικών δρόμων </t>
  </si>
  <si>
    <t>Λειτουργία του Κέντρου Συμβουλευτικής Υποστήριξης γυναικών θυμάτων βίας στο Δήμο Βέροιας</t>
  </si>
  <si>
    <t xml:space="preserve">Μελέτη βελτίωσης αστικής κινητικότητας σε περιοχές σχολικών συγκροτημάτων </t>
  </si>
  <si>
    <t>Προμήθεια ηλεκτρομηχανολογικού υλικού ΔΕ Βέροιας</t>
  </si>
  <si>
    <t>Προμήθεια ηλεκτρομηχανολογικού υλικού ΔΕ Απ. Παύλου</t>
  </si>
  <si>
    <t>Προμήθεια ηλεκτρομηχανολογικού υλικού  ΔΕ Βεργίνας</t>
  </si>
  <si>
    <t>Προμήθεια ηλεκτρομηχανολογικού υλικού  ΔΕ Δοβρά</t>
  </si>
  <si>
    <t>Προμήθεια ηλεκτρομηχανολογικού υλικού  ΔΕ Μακεδονίδος</t>
  </si>
  <si>
    <t>02.30.7323.008</t>
  </si>
  <si>
    <t xml:space="preserve">Ενδοδημοτική οδοποιία λοιπών Δ.Ε. Δήμου Βέροιας </t>
  </si>
  <si>
    <t>02.30.7323.011</t>
  </si>
  <si>
    <t xml:space="preserve">Κατασκευή κυκλικών κόμβων </t>
  </si>
  <si>
    <t>02.30.7324.003</t>
  </si>
  <si>
    <t xml:space="preserve">Ανακατασκευή πεζόδρομου οδού Αριστοτέλους στη ΤΚ Βεργίνας </t>
  </si>
  <si>
    <t>ΙΔΙΑ ΕΣΟΔΑ-ΔΩΡEA ΚΟΥΣIOY</t>
  </si>
  <si>
    <t>ΙΔΙΑ ΕΣΟΔΑ-ΔΩΡΕΑ ΚΟΥΣIOY</t>
  </si>
  <si>
    <t>ΙΔΙΑ ΕΣΟΔΑ-ΔΩΡΕΑ ΚΑΡΑΝΑΣΤΑΣΗ</t>
  </si>
  <si>
    <t>ΣΧΕΔΙΟ ΠΡΟΫΠΟΛΟΓΙΣΜΟΥ 2019 ΕΞΟΔΑ</t>
  </si>
  <si>
    <t>02.00.6122</t>
  </si>
  <si>
    <t>Αποζημίωση και έξοδα κίνησης Δημοτικών Συμβούλων (άρθρο 175 ΔΚΚ)</t>
  </si>
  <si>
    <t>02.00.6122.001</t>
  </si>
  <si>
    <t xml:space="preserve">Αποζημίωση και έξοδα κίνησης Δημοτικών Συμβούλων </t>
  </si>
  <si>
    <t>02.00.8111</t>
  </si>
  <si>
    <t>02.00.8111.001</t>
  </si>
  <si>
    <t>02.00.8112</t>
  </si>
  <si>
    <t>Πληρωμές υποχρεώσεων Π.Ο.Ε.-Αμοιβές αιρετών αρχόντων και τρίτων</t>
  </si>
  <si>
    <t>02.00.8112.001</t>
  </si>
  <si>
    <t>02.10.74</t>
  </si>
  <si>
    <t>02.10.741</t>
  </si>
  <si>
    <t>02.10.7413</t>
  </si>
  <si>
    <t>02.10.7413.003</t>
  </si>
  <si>
    <t>Υπηρεσία συμμόρφωσης του Δήμου Βέροιας με το Γενικό Κανονισμό Προστασίας Προσωποκών δεδομένων (GDPR2016/679)</t>
  </si>
  <si>
    <t>02.10.752</t>
  </si>
  <si>
    <t>ΣΥΜΜΕΤΟΧΗ ΣΕ ΛΟΙΠΕΣ ΕΠΙΧΕΙΡΗΣΕΙΣ ΚΑΙ ΛΟΙΠΑ ΝΟΜΙΚΑ ΠΡΟΣΩΠΑ</t>
  </si>
  <si>
    <t>02.10.7521</t>
  </si>
  <si>
    <t>Συμμετοχή σε  λοιπές επιχειρήσεις και λοιπά νομικά πρόσωπα</t>
  </si>
  <si>
    <t>02.10.7521.001</t>
  </si>
  <si>
    <t>Συμμετοχή του Δήμου στην αστική μη κερδοσκοπική εταιρία με την επωνυμία Δίκτυο Ελληνικών πόλεων για την Ανάπτυξη</t>
  </si>
  <si>
    <t>02.10.7521.002</t>
  </si>
  <si>
    <t>Καταβολή αύξησης μετοχικού κεφαλαίου του Δ.Βέροιας στην "ΑΝΑΠΤΥΞΙΑΚΗ ΝΟΜΟΥ ΗΜΑΘΙΑΣ Α.Ε. - Αναπτ. Ανων. Εταιρεία ΟΤΑ"</t>
  </si>
  <si>
    <t>02.15.627</t>
  </si>
  <si>
    <t>02.15.8</t>
  </si>
  <si>
    <t>02.15.81</t>
  </si>
  <si>
    <t>ΠΛΗΡΩΜΕΣ ΥΠΟΧΡΕΩΣΕΩΝ (ΠΟΕ)</t>
  </si>
  <si>
    <t>02.15.811</t>
  </si>
  <si>
    <t>02.15.8111</t>
  </si>
  <si>
    <t>02.15.8111.001</t>
  </si>
  <si>
    <t>02.15.8117</t>
  </si>
  <si>
    <t>02.15.8117.001</t>
  </si>
  <si>
    <t>02.20.6277.003</t>
  </si>
  <si>
    <t>02.20.6699.002</t>
  </si>
  <si>
    <t>Προμήθεια εξοπλισμού και αναλώσιμων για την κάλυψη της πυροπροστασίας</t>
  </si>
  <si>
    <t>02.30.61</t>
  </si>
  <si>
    <t>02.30.611</t>
  </si>
  <si>
    <t>02.30.6117</t>
  </si>
  <si>
    <t>Λοιπές αμοιβές εκτελούντων ειδικές υπηρεσίες με την ιδιότητα του ελεύθερου επαγγελματία</t>
  </si>
  <si>
    <t>02.30.6117.001</t>
  </si>
  <si>
    <t>Υπηρεσία υποστήριξης για τη μελέτη διαχείρισης κυκλοφορίας στη Βεργίνα</t>
  </si>
  <si>
    <t>Συντήρηση λοιπών μόνιμων εγκαταστάσεων (πλην κτιρίων, έργων)</t>
  </si>
  <si>
    <t>02.30.6662.013</t>
  </si>
  <si>
    <t>Προμήθεια υλικών για τη  συντήρηση και πιστοποίηση των ανελκυστήρων του Δήμου Βέροιας</t>
  </si>
  <si>
    <t>02.30.6662.014</t>
  </si>
  <si>
    <t>Προμήθεια υλικών για τη συντήρηση των εξεδρών εκδηλώσεων του Δήμου Βέροιας</t>
  </si>
  <si>
    <t>02.30.7131.003</t>
  </si>
  <si>
    <t>02.30.7135.005</t>
  </si>
  <si>
    <t>02.30.7135.017</t>
  </si>
  <si>
    <t>Ηλεκτροφωτισμός γηπέδου Φυτειάς</t>
  </si>
  <si>
    <t>02.30.7135.019</t>
  </si>
  <si>
    <t>02.30.7321.007</t>
  </si>
  <si>
    <t>Κατασκευή εξόδου κινδύνου και ολοκλήρωση πυροπροστασίας 1ου Δημ.Σχολείου Βέροιας</t>
  </si>
  <si>
    <t>02.30.7321.012</t>
  </si>
  <si>
    <t>02.30.7321.014</t>
  </si>
  <si>
    <t>Επεκτάσεις-βελτιώσεις σχολικών κτιρίων</t>
  </si>
  <si>
    <t>02.30.7323.006</t>
  </si>
  <si>
    <t>Αγροτική οδοποιία Δήμου Βέροιας</t>
  </si>
  <si>
    <t>02.30.7323.012</t>
  </si>
  <si>
    <t>Διαπλάτυνση οδού Πιερίων από οδό Μανδηλαρά έως οδό Απόλλωνος</t>
  </si>
  <si>
    <t>02.30.7323.013</t>
  </si>
  <si>
    <t>02.30.7323.022</t>
  </si>
  <si>
    <t>02.30.7323.027</t>
  </si>
  <si>
    <t>02.30.7323.028</t>
  </si>
  <si>
    <t>02.30.7323.030</t>
  </si>
  <si>
    <t>02.30.7331.004</t>
  </si>
  <si>
    <t>02.30.7331.005</t>
  </si>
  <si>
    <t>02.30.7331.006</t>
  </si>
  <si>
    <t>02.30.7331.007</t>
  </si>
  <si>
    <t>Διενέργεια Αρχαιολογικών Ερευνών και Εργασιώνγια το έργο: "Ολοκλήρωση κατασκευής γέφυρας Αφών Κούσιου" - Υποέργο</t>
  </si>
  <si>
    <t xml:space="preserve">Παροχή υπηρεσίας Τεχνικού συμβούλου για το έργο"Ολοκλήρωση κατασκευής γέφυρας Αφών Κούσιου"  </t>
  </si>
  <si>
    <t>Αποκατάσταση γέφυρας τάφρου Α5 περιοχή Κουλούρας</t>
  </si>
  <si>
    <t>Συντήρηση κεντρικών θερμάνσεων σχολικών κτιρίων  ΔΕ Βέροιας</t>
  </si>
  <si>
    <t xml:space="preserve">Συντήρηση κεντρικών θερμάνσεων σχολικών κτιρίων  Δ.Ε. Απ. Παύλου, Βεργίνας, Δοβρά και Μακεδονίδας </t>
  </si>
  <si>
    <t>Συντήρηση πυροσβεστικών μέσων σχολικών κτιρίων</t>
  </si>
  <si>
    <t>02.30.7331.012</t>
  </si>
  <si>
    <t>02.30.7331.013</t>
  </si>
  <si>
    <t>02.30.7331.014</t>
  </si>
  <si>
    <t>02.30.7331.022</t>
  </si>
  <si>
    <t>02.30.7333.014</t>
  </si>
  <si>
    <t>02.30.7333.015</t>
  </si>
  <si>
    <t>02.30.7333.019</t>
  </si>
  <si>
    <t>02.30.7334.007</t>
  </si>
  <si>
    <t>02.30.7336.003</t>
  </si>
  <si>
    <t>02.30.7411.003</t>
  </si>
  <si>
    <t>02.30.7411.046</t>
  </si>
  <si>
    <t>02.30.7411.048</t>
  </si>
  <si>
    <t>02.30.8111</t>
  </si>
  <si>
    <t>02.30.8111.001</t>
  </si>
  <si>
    <t>02.35.6011.002</t>
  </si>
  <si>
    <t>02.35.6262</t>
  </si>
  <si>
    <t>02.35.6262.001</t>
  </si>
  <si>
    <t>02.35.6262.002</t>
  </si>
  <si>
    <t>02.35.6262.003</t>
  </si>
  <si>
    <t>02.35.6262.004</t>
  </si>
  <si>
    <t>02.35.646</t>
  </si>
  <si>
    <t>02.35.6462</t>
  </si>
  <si>
    <t>02.35.8111</t>
  </si>
  <si>
    <t>02.35.8111.001</t>
  </si>
  <si>
    <t>02.40.8</t>
  </si>
  <si>
    <t>02.40.81</t>
  </si>
  <si>
    <t>02.40.811</t>
  </si>
  <si>
    <t>02.40.8111</t>
  </si>
  <si>
    <t>02.40.8111.001</t>
  </si>
  <si>
    <t>02.40.8117</t>
  </si>
  <si>
    <t>02.40.8117.001</t>
  </si>
  <si>
    <t>02.40.812</t>
  </si>
  <si>
    <t>02.40.8122</t>
  </si>
  <si>
    <t>02.40.8122.001</t>
  </si>
  <si>
    <t>02.45.626</t>
  </si>
  <si>
    <t>02.45.6262</t>
  </si>
  <si>
    <t>02.45.6262.001</t>
  </si>
  <si>
    <t>02.45.6262.002</t>
  </si>
  <si>
    <t>02.45.66</t>
  </si>
  <si>
    <t>02.45.669</t>
  </si>
  <si>
    <t>02.45.6693</t>
  </si>
  <si>
    <t>02.45.6693.001</t>
  </si>
  <si>
    <t>02.60.6054.003</t>
  </si>
  <si>
    <t>02.60.7341.005</t>
  </si>
  <si>
    <t>02.61</t>
  </si>
  <si>
    <t>02.61.6</t>
  </si>
  <si>
    <t>02.61.62</t>
  </si>
  <si>
    <t>02.61.626</t>
  </si>
  <si>
    <t>02.61.6262</t>
  </si>
  <si>
    <t>02.61.6262.001</t>
  </si>
  <si>
    <t>02.61.66</t>
  </si>
  <si>
    <t>02.61.666</t>
  </si>
  <si>
    <t>02.61.6662</t>
  </si>
  <si>
    <t>02.61.6662.001</t>
  </si>
  <si>
    <t>02.64.71</t>
  </si>
  <si>
    <t>02.64.713</t>
  </si>
  <si>
    <t>02.64.7135</t>
  </si>
  <si>
    <t>02.64.7135.001</t>
  </si>
  <si>
    <t>02.64.7135.002</t>
  </si>
  <si>
    <t>02.64.7323.002</t>
  </si>
  <si>
    <t>02.64.7323.003</t>
  </si>
  <si>
    <t>02.64.733</t>
  </si>
  <si>
    <t>02.64.7333</t>
  </si>
  <si>
    <t>02.64.7333.001</t>
  </si>
  <si>
    <t>02.64.7333.002</t>
  </si>
  <si>
    <t>02.64.7333.003</t>
  </si>
  <si>
    <t>02.64.7333.004</t>
  </si>
  <si>
    <t>02.64.7336</t>
  </si>
  <si>
    <t>02.64.7336.001</t>
  </si>
  <si>
    <t>02.64.7341.005</t>
  </si>
  <si>
    <t>02.64.7341.006</t>
  </si>
  <si>
    <t>02.64.74</t>
  </si>
  <si>
    <t>02.64.742</t>
  </si>
  <si>
    <t>02.64.7421</t>
  </si>
  <si>
    <t>02.64.7421.001</t>
  </si>
  <si>
    <t>Συντήρηση κεντρικών θερμάνσεων δημοτικών κτιρίων  ΔΕ Βέροιας</t>
  </si>
  <si>
    <t xml:space="preserve">Συντήρηση κεντρικών θερμάνσεων δημοτικών κτιρίων  Δ.Ε. Απ. Παύλου, Βεργίνας, Δοβρά και Μακεδονίδας </t>
  </si>
  <si>
    <t>Συντήρηση πυροσβεστικών μέσων δημοτικών κτιρίων</t>
  </si>
  <si>
    <t>Συντήρηση ανελκυστήρων Δήμου Βέροιας</t>
  </si>
  <si>
    <t>Εργασίες διαμόρφωσης-οριοθέτησης σε κοινόχρηστο  χώρο στην Τ.Κ. Πατρίδας</t>
  </si>
  <si>
    <t>Εκπόνηση μελέτης στερέωσης και διαμόρφωσης του περιβάλλοντος χώρου του αρχαίου τείχους στην περιοχή της υπό κατασκευή Γέφυρας Κούσιου</t>
  </si>
  <si>
    <t>Εκπόνηση ελέγχου, επανελέγχου και πιστοποίησης των ηλεκτρικών εγκαταστάσεων ξατά το πρότυπο ELOT HD 384 των κτιρίων του Δ. Βέροιας</t>
  </si>
  <si>
    <t>Μελέτες έρευνες για κατασκευές και επέκταση τεχνικών έργων (πλην κτηρίων)</t>
  </si>
  <si>
    <t xml:space="preserve">Έξοδα κίνησης </t>
  </si>
  <si>
    <t>Συντήρηση και επισκευή λοιπών μόνιμων εγκαταστάσεων (πλην κτιρίων και έργων)</t>
  </si>
  <si>
    <t xml:space="preserve">Βελτίωση πάρκων και παιδικών χαρών Δ.Ε. Απ. Παύλου, Βεργίνας, Δοβρά, Μακεδονίδος </t>
  </si>
  <si>
    <t>Αμοοβές και έξοδα προσωπικού</t>
  </si>
  <si>
    <t>Συντήρηση και επισκευή αγαθών διαρκούς χρήσης από τρίτους</t>
  </si>
  <si>
    <t>Συντήρηση νεκροταφείων Δ.Ε. Βέροιας</t>
  </si>
  <si>
    <t xml:space="preserve">Συντήρηση νεκροταφείων Δημοτικών Ενοτήτων </t>
  </si>
  <si>
    <t>Προμήθεια φυτοπαθολογικού υλικού, λιπασμάτων και βελτιωτικών εδάφους</t>
  </si>
  <si>
    <t>Προμήθεια βιοενζύμου για την ε'υρυθμη λειτουργία του κοιμητηρίου Βέροιας</t>
  </si>
  <si>
    <t>Εργοδοτικές εισφορές ωφελούμενων προγράμματος κοινωφελούς χαρακτήρα ΕΣΠΑ</t>
  </si>
  <si>
    <t>Υποστήριξη του Δήμου Βέροιας ως ενδιάμεσου φορέα ΣΒΑΑ Βέροιας</t>
  </si>
  <si>
    <t>ΥΠΗΡΕΣΙΕΣ ΠΟΛΙΤΙΣΜΟΥ ΚΑΙ ΑΘΛΗΤΙΣΜΟΥ (Έργα και δράσεις χρηματοδοτούμενες από ΠΔΕ)</t>
  </si>
  <si>
    <t>ΣΥΝΤΗΡΗΣΗ ΚΑΙ ΕΠΙΣΚΕΥΗ ΑΓΑΘΩΝ ΔΙΑΡΚΟΥΣ ΧΡΗΣΗΣ ΑΠΌ ΤΡΙΤΟΥΣ</t>
  </si>
  <si>
    <t>Βελτίωση γηπέδου Αγίας Βαρβάρας Βέροιας</t>
  </si>
  <si>
    <t>Ανακατασκευή του δαπέδου γηπέδου αντισφαίρισης Ράχης (προμήθεια)</t>
  </si>
  <si>
    <t>Αντιστηρίξεις οδών</t>
  </si>
  <si>
    <t>Αποκατάταση βλαβών σε τεχνικά της Δ.Ε. Βέροιας</t>
  </si>
  <si>
    <t>Αποκατάταση βλαβών σε τεχνικά της Δ.Ε. Βεργίνας</t>
  </si>
  <si>
    <t>Αποκατάταση βλαβών σε τεχνικά της Δ.Ε. Απ.Παύλου</t>
  </si>
  <si>
    <t>Αποκατάταση βλαβών σε τεχνικά της Δ.Ε. Μακεδονίδος</t>
  </si>
  <si>
    <t>Αντικατάσταση αντλιών Ριζωμάτων</t>
  </si>
  <si>
    <t>Αγροτική οδοποιία στο αγρόκτημα Αγίου Γεωργίου του Δήμου Βέροιας</t>
  </si>
  <si>
    <t>Αγροτική οδοποιία στο αγρόκτημα Μαυροδενδρίου Μακροχωρίου του Δήμου Βέροιας</t>
  </si>
  <si>
    <t>Απαλλοτριώσεις στο Ο.Τ. 487α για την απόκτηση και διαμόρφωση ελεύθερων χώρων στην πόλη της Βέροιας</t>
  </si>
  <si>
    <t>Ετησια εισφορά στο ΤΑΔΚΥ-ΤΠΔΥ</t>
  </si>
  <si>
    <t>Ετήσια εισφορά υπέρ ΤΠΔΥ-τ.ΤΑΔΚΥ</t>
  </si>
  <si>
    <t>02.10.6117</t>
  </si>
  <si>
    <t xml:space="preserve">Αμοιβές λοιπών ελευθέρων επαγγελματιών </t>
  </si>
  <si>
    <t>02.10.6117.001</t>
  </si>
  <si>
    <t>Υποστήριξη σύνταξης ειδικών περιγραμμάτων θέσεων εργασίας για τις οργανικές θέσεις του Δ. Βέροιας</t>
  </si>
  <si>
    <t xml:space="preserve">Συντήρηση κάδων απορριμάτων Δ.Ε.Βέροιας </t>
  </si>
  <si>
    <t>Συντήρηση κάδων απορριμάτων Δ.Ε. Δοβρά</t>
  </si>
  <si>
    <t>Συντήρηση κάδων απορριμάτων Δ.Ε. Απ. Παύλου</t>
  </si>
  <si>
    <t>Συντήρηση κάδων απορριμάτων Δ.Ε. Βεργίνας</t>
  </si>
  <si>
    <t>Διάθεση ογκωδών απορριμάτων και ΑΕΚΚ</t>
  </si>
  <si>
    <t>Μεταφορά ογκωδών αντικειμένων και αποβλήτων εκσκαφών, κατασκευών και κατεδαφίσεων(Α.Ε.Κ.Κ)</t>
  </si>
  <si>
    <t xml:space="preserve">Προμήθεια ανταλλακτικών κάδων απορριμμάτων Δ.Ε. Βέροιας </t>
  </si>
  <si>
    <t>Προμήθεια ψυχρής ασφάλτου για τη συντήρηση οδών  2018-2019</t>
  </si>
  <si>
    <t>Προμήθεια αλατιού για αποχιονισμό οδών Δήμου Βέροιας χειμερινής περιόδου 2019</t>
  </si>
  <si>
    <t>Προμήθεια αλατιού για αποχιονισμό οδών Δ.Ε. Μακεδονίδος χειμερινής περιόδου 2019</t>
  </si>
  <si>
    <t>Προμήθεια και εγκατάσταση  υλικών κεντρικών θερμάνσεων Δ.Ε. Βέροιας</t>
  </si>
  <si>
    <t xml:space="preserve">Προμήθεια και εγκατάσταση υλικών κεντρικών θερμάνσεων Δ.Ε. Βεργίνας, Απ. Παύλου, Δοβρά και Μακεδονίδος </t>
  </si>
  <si>
    <t xml:space="preserve">Προμήθεια εργαλείων και μηχανημάτων για τις ανάγκες της Τεχνικής Υπηρεσίας </t>
  </si>
  <si>
    <t>Προμήθεια και τοποθετηση πινακίδων τροχαίας - ΚΟΚ και πληροφοριακών πινακίδων (2019)</t>
  </si>
  <si>
    <t>Προμήθεια υδραυλικού ανελκυστήρα σε κτίριο με συνιδιοκτησία του Δήμου Βέροιας επί της οδού Βούλας Χατζίκου 10</t>
  </si>
  <si>
    <t>Προμήθεια  υλικών πυρόσβεσης</t>
  </si>
  <si>
    <t>Προμήθεια και εγκατάσταση κλιματιστικών μονάδων</t>
  </si>
  <si>
    <t>Προσαρμογή χώρου και δημιουργία γηπέδου καλαθοσφαίρισης/χειροσφαίρισης/πετοσφαίρισης στο Μουσικό Σχολείο Βέροιας</t>
  </si>
  <si>
    <t xml:space="preserve">Διάνοιξη  οδών Δ. Ε.  Απ.Παύλου (περιοχή επέκτασης Μακροχωρίου) </t>
  </si>
  <si>
    <t>Διάνοιξη  οδών Δ. Ε.  Απ.Παύλου (περιοχή επέκτασης Μακροχωρίου) 2019</t>
  </si>
  <si>
    <t>ΣΑΤΑ X.Y.</t>
  </si>
  <si>
    <t>Ενδοδημοτική οδοποιία Δημοτικής Ενότητας Βέροιας (2019)</t>
  </si>
  <si>
    <t>Συντήρηση σχολικών και Δημοτικών κτιρίων Δ.Ε. Βέροιας (2017)</t>
  </si>
  <si>
    <t xml:space="preserve"> Συντήρηση οδών Δ.Ε. Απ.Παύλου, Δ.Ε. Βεργίνας, Δ.Ε. Δοβρά και Δ.Ε. Μακεδονίδος (2019)</t>
  </si>
  <si>
    <t>Συντήρηση κοινοχρήστων χώρων Δημοτικής Ενότητας Απ. Παύλου (2019)</t>
  </si>
  <si>
    <t xml:space="preserve">ΣΑΤΑ </t>
  </si>
  <si>
    <t>Συντήρηση κοινόχρηστων χώρων Δ.Ε. Βεργίνας (2019)</t>
  </si>
  <si>
    <t>Συντήρηση κοινοχρήστων χώρων Δημοτικής Ενότητας Δοβρά (2019)</t>
  </si>
  <si>
    <t>Συντήρηση κοινοχρήστων χώρων Δημοτικής Ενότητας Μακεδονίδος (2019)</t>
  </si>
  <si>
    <t xml:space="preserve">Συντήρηση οδών και κοινωφελών χώρων Δ.Ε. Βέροιας </t>
  </si>
  <si>
    <t>Συντήρηση  αγροτικών δρόμων (2019)</t>
  </si>
  <si>
    <t>Συντήρηση και τοποθέτηση στηθαίων ασφαλείας και κιγκλιδωμάτων οδών πόλης και Δ.Ε. (2019)</t>
  </si>
  <si>
    <t>Διαγράμμιση οδών και διαβάσεων (2019)</t>
  </si>
  <si>
    <t>Συντήρηση κοινοχρήστων και κοινοφελών χώρων Δ.Ε. Βέροιας (2019)</t>
  </si>
  <si>
    <t>Συντήρηση κοινοχρήστων και κοινωφελών χώρων Δ.Ε. Βέροιας</t>
  </si>
  <si>
    <t>Έκδοση πιστοποιητικών πυρασφάλειας σχολικών κτιρίων Δήμου Βέροιας (2019)</t>
  </si>
  <si>
    <t>Βελτίωση πάρκων και παιδικών χαρών Δ.Ε. Βέροιας</t>
  </si>
  <si>
    <t>02.35.6279.008</t>
  </si>
  <si>
    <t xml:space="preserve">Καθαρισμός τσιμενταυλάκων </t>
  </si>
  <si>
    <t>Απευθείας αγορά οικοπέδου για δημοτικό σχολέιο στο Ο.Τ. 91 της πόλης "Βέροια"</t>
  </si>
  <si>
    <t xml:space="preserve">Ετήσια εισφορά υπέρ ΤΠΔΥ-τ.ΤΑΔΚΥ </t>
  </si>
  <si>
    <t>Π.Δ.Ε ΣΑΕ016</t>
  </si>
  <si>
    <t>Προμήθεια οχημάτων και μηχανημάτων έργου του Δ.Βέροιας (Πρόγραμμα ΦΙΛΟΔΗΜΟΣ ΙΙ)</t>
  </si>
  <si>
    <t>Προμήθεια-τοποθέτηση εξοπλισμού για την αναβάθμιση παιδικών χαρών του Δήμου Βέροιας (ΦΙΛΟΔΗΜΟΣ ΙΙ)</t>
  </si>
  <si>
    <t>02.64.7135.003</t>
  </si>
  <si>
    <t>Προμήθεια αυτοματοποιημένου συστήματος μίσθωσης ποδηλάτων Δήμου Βέροιας</t>
  </si>
  <si>
    <t>Αποκαταστάσεις οδοποίας εντός των οικισμών Δ.Ε. Μακεδονίδος</t>
  </si>
  <si>
    <t xml:space="preserve">Συντήρηση κλιματιστικών σχολικών κτιρίων Δήμου Βέροιας </t>
  </si>
  <si>
    <t>02.30.7331.023</t>
  </si>
  <si>
    <t>02.30.6261</t>
  </si>
  <si>
    <t>02.30.6262</t>
  </si>
  <si>
    <t>Συντήρηση και επισκευή κτιρίων ακινήτων του Δήμου</t>
  </si>
  <si>
    <t>02.30.6261.005</t>
  </si>
  <si>
    <t>Υπηρεσία συντήρησης οικοδομικών σχολικών κτιριών Δ.Ε. Βέροιας (Δομικά-Σιδηρικά-Ξυλουργικά-Χρωματισμοί)</t>
  </si>
  <si>
    <t>02.30.6261.006</t>
  </si>
  <si>
    <t>Υπηρεσία συντήρησης οικοδομικών σχολικών κτιριών Δ.Ε. Απ.Παύλου (Δομικά-Σιδηρικά-Ξυλουργικά-Χρωματισμοί)</t>
  </si>
  <si>
    <t>02.30.6261.007</t>
  </si>
  <si>
    <t>Υπηρεσία συντήρησης οικοδομικών σχολικών κτιριών Δ.Ε. Δοβράς (Δομικά-Σιδηρικά-Ξυλουργικά-Χρωματισμοί)</t>
  </si>
  <si>
    <t>Υπηρεσία συντήρησης οικοδομικών σχολικών κτιριών Δ.Ε. Βεργίνας (Δομικά-Σιδηρικά-Ξυλουργικά-Χρωματισμοί)</t>
  </si>
  <si>
    <t>02.30.6261.008</t>
  </si>
  <si>
    <t>02.30.6261.009</t>
  </si>
  <si>
    <t>Υπηρεσία συντήρησης οικοδομικών σχολικών κτιριών Δ.Ε. Μακεδονίδος (Δομικά-Σιδηρικά-Ξυλουργικά-Χρωματισμοί)</t>
  </si>
  <si>
    <t>02.30.6662.016</t>
  </si>
  <si>
    <t>Προμήθεια χρωμάτων-σιδηρικών-ξυλουργικών-οικοδομικών για τη συντήρηση σχολικών κτιρίων της Δ.Ε. Βέροιας</t>
  </si>
  <si>
    <t>02.30.6662.017</t>
  </si>
  <si>
    <t>02.30.7331.017</t>
  </si>
  <si>
    <t xml:space="preserve">Συντήρηση κλιματιστικών δημοτικών κτιρίων Δήμου Βέροιας </t>
  </si>
  <si>
    <t>02.30.6261.010</t>
  </si>
  <si>
    <t>Υπηρεσία συντήρησης οικοδομικών δημοτικών  κτιριών Δ.Ε. Βέροιας (Δομικά-Σιδηρικά-Ξυλουργικά-Χρωματισμοί)</t>
  </si>
  <si>
    <t>02.30.6261.011</t>
  </si>
  <si>
    <t>02.30.6261.012</t>
  </si>
  <si>
    <t>02.30.6261.013</t>
  </si>
  <si>
    <t>02.30.6261.014</t>
  </si>
  <si>
    <t>Υπηρεσία συντήρησης οικοδομικών δημοτικών κτιριών Δ.Ε. Απ.Παύλου (Δομικά-Σιδηρικά-Ξυλουργικά-Χρωματισμοί)</t>
  </si>
  <si>
    <t>Υπηρεσία συντήρησης οικοδομικών δημοτικών κτιριών Δ.Ε. Δοβράς (Δομικά-Σιδηρικά-Ξυλουργικά-Χρωματισμοί)</t>
  </si>
  <si>
    <t>Υπηρεσία συντήρησης οικοδομικών δημοτικών κτιριών Δ.Ε. Βεργίνας (Δομικά-Σιδηρικά-Ξυλουργικά-Χρωματισμοί)</t>
  </si>
  <si>
    <t>Υπηρεσία συντήρησης οικοδομικών δημοτικών κτιριών Δ.Ε. Μακεδονίδος (Δομικά-Σιδηρικά-Ξυλουργικά-Χρωματισμοί)</t>
  </si>
  <si>
    <t xml:space="preserve">Συντήρηση Συναγερμών-Μεγαφωνικών και Εγκαταστάσεων Ασθενών ρευμάτων σχολικών και δημοτικών κτιρίων Δήμου Βέροιας </t>
  </si>
  <si>
    <t>02.30.6662.018</t>
  </si>
  <si>
    <t>02.30.6662.019</t>
  </si>
  <si>
    <t>Προμήθεια χρωμάτων-σιδηρικών-ξυλουργικών-οικοδομικών για τη συντήρηση δημοτικών κτιρίων της Δ.Ε. Βέροιας</t>
  </si>
  <si>
    <t>02.30.6662.020</t>
  </si>
  <si>
    <t>Προμήθεια χρωμάτων-σιδηρικών-ξυλουργικών-οικοδομικών για τη συντήρηση σχολικών και δημοτικών κτιρίων της Δ.Ε. Απ. Παύλου</t>
  </si>
  <si>
    <t>Προμήθεια χρωμάτων-σιδηρικών-ξυλουργικών-οικοδομικών για τη συντήρηση σχολικών και δημοτικών κτιρίων της Δ.Ε. Δοβρά</t>
  </si>
  <si>
    <t>Προμήθεια χρωμάτων-σιδηρικών-ξυλουργικών-οικοδομικών για τη συντήρηση σχολικών και δημοτικών κτιρίων της Δ.Ε. Βεργίνας</t>
  </si>
  <si>
    <t>Προμήθεια χρωμάτων-σιδηρικών-ξυλουργικών-οικοδομικών για τη συντήρηση σχολικών και δημοτικών κτιρίων της Δ.Ε. Μακεδονίδος</t>
  </si>
  <si>
    <t>02.30.6662.021</t>
  </si>
  <si>
    <t>02.30.6662.022</t>
  </si>
  <si>
    <t>02.30.6662.023</t>
  </si>
  <si>
    <t>02.30.6662.024</t>
  </si>
  <si>
    <t>02.30.6662.025</t>
  </si>
  <si>
    <t>02.30.6662.026</t>
  </si>
  <si>
    <t xml:space="preserve">Προμήθεια χημικών υλικών για απολύμανση κάδων και καθαρισμό - προστασία μαρμάρων  </t>
  </si>
  <si>
    <t>Προμήθεια εξοπλισμού  καθαριότητας</t>
  </si>
  <si>
    <t>ΥΠ.ΕΣ</t>
  </si>
  <si>
    <t>ΠΔΕ</t>
  </si>
  <si>
    <t>ΥΠ.ΑΓΡ.ΑΝΑΠΤ</t>
  </si>
  <si>
    <t>Αναβάθμιση εξοπλισμού  παιδικών χαρών Δήμου Βέροιας (ΠΡΑΣΙΝΟ ΤΑΜΕΙΟ-ΔΡΑΣΕΙΣ ΠΕΡΙΒΑΛ.ΙΣΟΖΥΓΙΟΥ)</t>
  </si>
  <si>
    <t>02.64.7135.004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</si>
  <si>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κτιριών Δ.Ε. Βέροιας</t>
  </si>
  <si>
    <t>Υπηρεσία κατασκευής νέων ηλεκτρολογικών &amp; υδραυλικών εγκαταστάσεων σχολικών κτιρίων Δήμου Βέροιας</t>
  </si>
  <si>
    <t>02.30.6261.015</t>
  </si>
  <si>
    <t>02.30.6261.016</t>
  </si>
  <si>
    <t>Υπηρεσία κατασκευής νέων ηλεκτρολογικών &amp; υδραυλικών εγκαταστάσεων δημοτικών κτιρίων Δήμου Βέροιας</t>
  </si>
  <si>
    <t>Προμήθεια υλικών Κεντρικών θερμάνσεων-Κλιματισμού-Εγκαταστάσεων ασθενών ρευμάτων-Πυρόσβεσης-Ύδρευσης-Αποχέτευσης για τη συντήρηση δημοτικών  κτιριών Δ.Ε. Βέροιας</t>
  </si>
  <si>
    <t xml:space="preserve"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κτιριών Δ.Ε. Απ. Παύλου 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</si>
  <si>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κτιριών Δ.Ε. Δοβρά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</si>
  <si>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κτιριών Δ.Ε. Βεργίνας, Μακεδονίδος</t>
  </si>
  <si>
    <t>02.30.641</t>
  </si>
  <si>
    <t>02.30.6412</t>
  </si>
  <si>
    <t>02.30.6412.001</t>
  </si>
  <si>
    <t>Μεταφορές περιπτέρων</t>
  </si>
  <si>
    <t>02.35.7135</t>
  </si>
  <si>
    <t>02.35.7135.002</t>
  </si>
  <si>
    <t>Προμήθεια ποτιστρών</t>
  </si>
  <si>
    <t>02.45.8</t>
  </si>
  <si>
    <t>02.45.81</t>
  </si>
  <si>
    <t>02.45.811</t>
  </si>
  <si>
    <t>02.45.8111</t>
  </si>
  <si>
    <t>02.45.8111.001</t>
  </si>
  <si>
    <t>02.45.8117</t>
  </si>
  <si>
    <t>02.45.8117.001</t>
  </si>
  <si>
    <t>02.45.812</t>
  </si>
  <si>
    <t>02.45.8122</t>
  </si>
  <si>
    <t>02.45.8122.001</t>
  </si>
  <si>
    <t>02.60.8</t>
  </si>
  <si>
    <t>02.60.81</t>
  </si>
  <si>
    <t>02.60.811</t>
  </si>
  <si>
    <t>02.60.8111</t>
  </si>
  <si>
    <t>02.60.8111.001</t>
  </si>
  <si>
    <t>02.60.8117</t>
  </si>
  <si>
    <t>02.60.8117.001</t>
  </si>
  <si>
    <t>02.60.812</t>
  </si>
  <si>
    <t>02.60.8122</t>
  </si>
  <si>
    <t>02.60.8122.001</t>
  </si>
  <si>
    <t>02.64.8</t>
  </si>
  <si>
    <t>02.64.81</t>
  </si>
  <si>
    <t>02.64.811</t>
  </si>
  <si>
    <t>02.64.8111</t>
  </si>
  <si>
    <t>02.64.8111.001</t>
  </si>
  <si>
    <t>02.64.8117</t>
  </si>
  <si>
    <t>02.64.8117.001</t>
  </si>
  <si>
    <t>02.64.812</t>
  </si>
  <si>
    <t>02.64.8122</t>
  </si>
  <si>
    <t>02.64.8122.001</t>
  </si>
  <si>
    <t>ΥΠΗΡΕΣΙΕΣ ΚΟΙΝΩΝΙΚΗΣ ΠΟΛΙΤΙΚΗΣ (Έργα και δράσεις χρηματοδοτούμενες από ΠΔΕ)</t>
  </si>
  <si>
    <t>Κατασκευή τοιχείων σε τμήματα της οδού Μπότσαρη</t>
  </si>
  <si>
    <t>Συντήρηση οδών και κοινωφελών χώρων Δ.Ε. Βέροιας (2019)</t>
  </si>
  <si>
    <t xml:space="preserve">Κοπή αγριόχορτων Δημοτικής  Ενότητας  Μακεδονίδος </t>
  </si>
  <si>
    <t xml:space="preserve">Κοπή αγριόχορτων Δημοτικής  Ενότητας Βεργίνας </t>
  </si>
  <si>
    <t>02.35.6279.005</t>
  </si>
  <si>
    <t>02.35.6662.003</t>
  </si>
  <si>
    <t>Προμήθεια υλικών και εξαρτημάτων άρδευσης πάρκων και παιδικών χαρών Δ.Ε. Βέροιας</t>
  </si>
  <si>
    <t xml:space="preserve">Προμήθεια υλικών και εξαρτημάτων άρδευσης πάρκων και παιδικών χαρών λοιπών δημοτικών ενοτήτων </t>
  </si>
  <si>
    <t>02.35.6662.004</t>
  </si>
  <si>
    <t>02.35.6662.005</t>
  </si>
  <si>
    <t>02.35.6662.006</t>
  </si>
  <si>
    <t>02.35.6662.007</t>
  </si>
  <si>
    <t>02.35.6662.008</t>
  </si>
  <si>
    <t>Προμήθεια χρωμάτων-σιδηρικών-ξυλουργικών-οικοδομικών για τη συντήρηση πάρκων και παιδικών χαρών της Δ.Ε. Βέροιας</t>
  </si>
  <si>
    <t>Προμήθεια χρωμάτων-σιδηρικών-ξυλουργικών-οικοδομικών για τη συντήρηση πάρκων και παιδικών χαρών της Δ.Ε. Απ. Παύλου</t>
  </si>
  <si>
    <t>Προμήθεια χρωμάτων-σιδηρικών-ξυλουργικών-οικοδομικών για τη συντήρηση πάρκων και παιδικών χαρών της Δ.Ε. Δοβρά</t>
  </si>
  <si>
    <t>Προμήθεια χρωμάτων-σιδηρικών-ξυλουργικών-οικοδομικών για τη συντήρηση πάρκων και παιδικών χαρών της Δ.Ε. Βεργίνας</t>
  </si>
  <si>
    <t>Προμήθεια χρωμάτων-σιδηρικών-ξυλουργικών-οικοδομικών για τη συντήρηση πάρκων και παιδικών χαρών  της Δ.Ε. Μακεδονίδος</t>
  </si>
  <si>
    <t>02.30.7322</t>
  </si>
  <si>
    <t>02.30.7322.001</t>
  </si>
  <si>
    <t>Ανάπλαση πλατείας Πλατάνων</t>
  </si>
  <si>
    <t>ΣΑΤΑ - ΣΑΤΑ Χ.Υ.</t>
  </si>
  <si>
    <t>02.30.7322.002</t>
  </si>
  <si>
    <t>Κατασκευή πύργου πλατείας Ωρολογίου</t>
  </si>
  <si>
    <t>02.30.7412.006</t>
  </si>
  <si>
    <t>02.30.7412.007</t>
  </si>
  <si>
    <t>Υδρολογική και υδραυλική μελέτη για την οδική σύνδεση περιοχής Προφήτη Ηλία με Πανόραμα</t>
  </si>
  <si>
    <t>Μελέτες υδρογεωτρεχνικής και γεωλογικής καταλληλότητας για τα νέα νεκροταφεία</t>
  </si>
  <si>
    <t>02.30.7323.031</t>
  </si>
  <si>
    <t>Διάνοιξη - Διαμόρφωση κοινοτικού δρόμου στο Ο.Τ. 1 στην κοινότητα Καστανιάς</t>
  </si>
  <si>
    <t>02.30.7332</t>
  </si>
  <si>
    <t>02.30.7332.001</t>
  </si>
  <si>
    <t>Συντήρηση πλατείας Κουμαριάς</t>
  </si>
  <si>
    <t>02.30.7324.004</t>
  </si>
  <si>
    <t>Κατασκευή πεζοδρομίου Διαβατού στα Ο.Τ. 15 και 24</t>
  </si>
  <si>
    <t>02.30.7336.005</t>
  </si>
  <si>
    <t xml:space="preserve">Εργασίες συντήρησης χώρου Τεχνών και Θεάτρου Άλσους </t>
  </si>
  <si>
    <t>02.00.8224.003</t>
  </si>
  <si>
    <t>Απόδοση προστίμων στο Ελληνικό Δημόσιο από παραβάσεις Κ.Υ.Ε. σύμφωνα με το άρθρο 15 τουΝ. 4442/2016</t>
  </si>
  <si>
    <t xml:space="preserve">ΕΛΛΗΝΙΚΗ ΔΗΜΟΚΡΑΤΙΑ
ΝΟΜΟΣ ΗΜΑΘΙΑΣ
ΔΗΜΟΣ ΒΕΡΟΙΑΣ 
OIKONOMIKH ΥΠΗΡΕΣΙΑ
</t>
  </si>
  <si>
    <t>02.30.7321.015</t>
  </si>
  <si>
    <t xml:space="preserve">Εξωτερικοί χρωματισμοί σχολείων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</si>
</sst>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#,##0.00\ &quot;€&quot;"/>
  </numFmts>
  <fonts count="60">
    <font>
      <sz val="10"/>
      <name val="Arial"/>
      <family val="0"/>
    </font>
    <font>
      <b/>
      <sz val="12"/>
      <color indexed="63"/>
      <name val="Times New Roman Greek"/>
      <family val="0"/>
    </font>
    <font>
      <sz val="10"/>
      <color indexed="63"/>
      <name val="Times New Roman Greek"/>
      <family val="0"/>
    </font>
    <font>
      <b/>
      <sz val="10"/>
      <color indexed="63"/>
      <name val="Times New Roman Greek"/>
      <family val="0"/>
    </font>
    <font>
      <b/>
      <sz val="10"/>
      <color indexed="8"/>
      <name val="Times New Roman Greek"/>
      <family val="0"/>
    </font>
    <font>
      <sz val="10"/>
      <name val="Times New Roman Greek"/>
      <family val="0"/>
    </font>
    <font>
      <b/>
      <sz val="10"/>
      <name val="Times New Roman Greek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1"/>
      <color indexed="52"/>
      <name val="Calibri"/>
      <family val="2"/>
    </font>
    <font>
      <sz val="10"/>
      <color indexed="40"/>
      <name val="Times New Roman Greek"/>
      <family val="0"/>
    </font>
    <font>
      <sz val="10"/>
      <color indexed="25"/>
      <name val="Times New Roman Greek"/>
      <family val="0"/>
    </font>
    <font>
      <sz val="10"/>
      <color indexed="10"/>
      <name val="Times New Roman Greek"/>
      <family val="0"/>
    </font>
    <font>
      <sz val="10"/>
      <color indexed="10"/>
      <name val="Arial"/>
      <family val="2"/>
    </font>
    <font>
      <b/>
      <sz val="10"/>
      <color indexed="10"/>
      <name val="Times New Roman Greek"/>
      <family val="0"/>
    </font>
    <font>
      <sz val="10"/>
      <color indexed="17"/>
      <name val="Times New Roman Greek"/>
      <family val="0"/>
    </font>
    <font>
      <sz val="10"/>
      <color indexed="60"/>
      <name val="Times New Roman Greek"/>
      <family val="0"/>
    </font>
    <font>
      <sz val="10"/>
      <color indexed="30"/>
      <name val="Times New Roman Greek"/>
      <family val="0"/>
    </font>
    <font>
      <sz val="10"/>
      <color indexed="8"/>
      <name val="Times New Roman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B0F0"/>
      <name val="Times New Roman Greek"/>
      <family val="0"/>
    </font>
    <font>
      <sz val="10"/>
      <color rgb="FF7030A0"/>
      <name val="Times New Roman Greek"/>
      <family val="0"/>
    </font>
    <font>
      <sz val="10"/>
      <color rgb="FFFF0000"/>
      <name val="Times New Roman Greek"/>
      <family val="0"/>
    </font>
    <font>
      <sz val="10"/>
      <color rgb="FFFF0000"/>
      <name val="Arial"/>
      <family val="2"/>
    </font>
    <font>
      <b/>
      <sz val="10"/>
      <color rgb="FFFF0000"/>
      <name val="Times New Roman Greek"/>
      <family val="0"/>
    </font>
    <font>
      <sz val="10"/>
      <color rgb="FF00B050"/>
      <name val="Times New Roman Greek"/>
      <family val="0"/>
    </font>
    <font>
      <sz val="10"/>
      <color rgb="FFC00000"/>
      <name val="Times New Roman Greek"/>
      <family val="0"/>
    </font>
    <font>
      <sz val="10"/>
      <color rgb="FF0070C0"/>
      <name val="Times New Roman Greek"/>
      <family val="0"/>
    </font>
    <font>
      <sz val="10"/>
      <color theme="1"/>
      <name val="Times New Roman Gree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thin"/>
      <bottom style="thin"/>
    </border>
    <border>
      <left style="medium">
        <color indexed="63"/>
      </left>
      <right>
        <color indexed="63"/>
      </right>
      <top style="thin"/>
      <bottom style="thin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/>
    </border>
    <border>
      <left style="medium"/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1" xfId="0" applyNumberFormat="1" applyFont="1" applyFill="1" applyBorder="1" applyAlignment="1">
      <alignment wrapText="1"/>
    </xf>
    <xf numFmtId="4" fontId="51" fillId="0" borderId="10" xfId="0" applyNumberFormat="1" applyFont="1" applyFill="1" applyBorder="1" applyAlignment="1">
      <alignment wrapText="1"/>
    </xf>
    <xf numFmtId="4" fontId="52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53" fillId="0" borderId="10" xfId="0" applyNumberFormat="1" applyFont="1" applyFill="1" applyBorder="1" applyAlignment="1">
      <alignment wrapText="1"/>
    </xf>
    <xf numFmtId="0" fontId="54" fillId="0" borderId="0" xfId="0" applyFont="1" applyAlignment="1">
      <alignment/>
    </xf>
    <xf numFmtId="4" fontId="5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56" fillId="0" borderId="10" xfId="0" applyNumberFormat="1" applyFont="1" applyFill="1" applyBorder="1" applyAlignment="1">
      <alignment wrapText="1"/>
    </xf>
    <xf numFmtId="4" fontId="57" fillId="0" borderId="10" xfId="0" applyNumberFormat="1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4" fontId="5" fillId="0" borderId="15" xfId="0" applyNumberFormat="1" applyFont="1" applyFill="1" applyBorder="1" applyAlignment="1">
      <alignment wrapText="1"/>
    </xf>
    <xf numFmtId="4" fontId="5" fillId="0" borderId="16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" fontId="6" fillId="0" borderId="12" xfId="0" applyNumberFormat="1" applyFont="1" applyFill="1" applyBorder="1" applyAlignment="1">
      <alignment wrapText="1"/>
    </xf>
    <xf numFmtId="4" fontId="6" fillId="0" borderId="13" xfId="0" applyNumberFormat="1" applyFont="1" applyFill="1" applyBorder="1" applyAlignment="1">
      <alignment wrapText="1"/>
    </xf>
    <xf numFmtId="49" fontId="6" fillId="0" borderId="17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0" fillId="33" borderId="0" xfId="0" applyFill="1" applyAlignment="1">
      <alignment wrapText="1"/>
    </xf>
    <xf numFmtId="4" fontId="53" fillId="33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0" fontId="7" fillId="0" borderId="14" xfId="0" applyFont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wrapText="1"/>
    </xf>
    <xf numFmtId="49" fontId="59" fillId="0" borderId="19" xfId="0" applyNumberFormat="1" applyFont="1" applyFill="1" applyBorder="1" applyAlignment="1">
      <alignment wrapText="1"/>
    </xf>
    <xf numFmtId="49" fontId="5" fillId="33" borderId="19" xfId="0" applyNumberFormat="1" applyFont="1" applyFill="1" applyBorder="1" applyAlignment="1">
      <alignment wrapText="1"/>
    </xf>
    <xf numFmtId="170" fontId="0" fillId="0" borderId="0" xfId="0" applyNumberFormat="1" applyFont="1" applyFill="1" applyAlignment="1">
      <alignment wrapText="1"/>
    </xf>
    <xf numFmtId="49" fontId="5" fillId="0" borderId="20" xfId="0" applyNumberFormat="1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06"/>
  <sheetViews>
    <sheetView tabSelected="1" workbookViewId="0" topLeftCell="A684">
      <selection activeCell="AE702" sqref="AE702"/>
    </sheetView>
  </sheetViews>
  <sheetFormatPr defaultColWidth="9.140625" defaultRowHeight="12.75"/>
  <cols>
    <col min="1" max="1" width="12.140625" style="0" customWidth="1"/>
    <col min="2" max="2" width="40.421875" style="0" customWidth="1"/>
    <col min="3" max="3" width="13.8515625" style="0" bestFit="1" customWidth="1"/>
    <col min="4" max="4" width="12.421875" style="0" hidden="1" customWidth="1"/>
    <col min="5" max="7" width="13.28125" style="0" hidden="1" customWidth="1"/>
    <col min="8" max="8" width="12.57421875" style="0" hidden="1" customWidth="1"/>
    <col min="9" max="9" width="0.13671875" style="0" hidden="1" customWidth="1"/>
    <col min="10" max="10" width="12.7109375" style="0" hidden="1" customWidth="1"/>
    <col min="11" max="11" width="12.421875" style="0" hidden="1" customWidth="1"/>
    <col min="12" max="13" width="12.7109375" style="0" hidden="1" customWidth="1"/>
    <col min="14" max="14" width="12.421875" style="0" hidden="1" customWidth="1"/>
    <col min="15" max="16" width="12.7109375" style="0" hidden="1" customWidth="1"/>
    <col min="17" max="17" width="0.13671875" style="0" hidden="1" customWidth="1"/>
    <col min="18" max="19" width="12.7109375" style="0" hidden="1" customWidth="1"/>
    <col min="20" max="20" width="12.28125" style="0" hidden="1" customWidth="1"/>
    <col min="21" max="21" width="12.7109375" style="0" hidden="1" customWidth="1"/>
    <col min="22" max="22" width="0.13671875" style="0" hidden="1" customWidth="1"/>
    <col min="23" max="23" width="10.28125" style="0" hidden="1" customWidth="1"/>
    <col min="24" max="24" width="9.57421875" style="0" hidden="1" customWidth="1"/>
    <col min="25" max="25" width="15.140625" style="0" hidden="1" customWidth="1"/>
    <col min="26" max="26" width="13.421875" style="0" hidden="1" customWidth="1"/>
    <col min="27" max="27" width="3.8515625" style="0" hidden="1" customWidth="1"/>
    <col min="28" max="28" width="21.28125" style="36" customWidth="1"/>
    <col min="29" max="29" width="15.28125" style="36" customWidth="1"/>
    <col min="30" max="30" width="10.140625" style="0" bestFit="1" customWidth="1"/>
    <col min="31" max="31" width="11.7109375" style="0" bestFit="1" customWidth="1"/>
    <col min="32" max="32" width="17.8515625" style="0" customWidth="1"/>
    <col min="37" max="37" width="9.00390625" style="0" customWidth="1"/>
  </cols>
  <sheetData>
    <row r="1" spans="1:29" ht="15" customHeight="1">
      <c r="A1" s="55" t="s">
        <v>1743</v>
      </c>
      <c r="B1" s="55"/>
      <c r="C1" s="4"/>
      <c r="D1" s="56" t="s">
        <v>1</v>
      </c>
      <c r="E1" s="56"/>
      <c r="F1" s="4"/>
      <c r="G1" s="16">
        <v>2016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3"/>
      <c r="AC1" s="33"/>
    </row>
    <row r="2" spans="1:29" ht="3" customHeight="1">
      <c r="A2" s="55"/>
      <c r="B2" s="5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3"/>
      <c r="AC2" s="33"/>
    </row>
    <row r="3" spans="1:29" ht="12" customHeight="1">
      <c r="A3" s="55"/>
      <c r="B3" s="55"/>
      <c r="C3" s="4"/>
      <c r="D3" s="56" t="s">
        <v>0</v>
      </c>
      <c r="E3" s="56"/>
      <c r="F3" s="4"/>
      <c r="G3" s="17" t="s">
        <v>2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33"/>
      <c r="AC3" s="33"/>
    </row>
    <row r="4" spans="1:29" ht="45" customHeight="1">
      <c r="A4" s="55"/>
      <c r="B4" s="5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33"/>
      <c r="AC4" s="33"/>
    </row>
    <row r="5" spans="1:29" ht="3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3"/>
      <c r="AC5" s="33"/>
    </row>
    <row r="6" spans="1:32" ht="15.75" customHeight="1">
      <c r="A6" s="4"/>
      <c r="B6" s="57" t="s">
        <v>1370</v>
      </c>
      <c r="C6" s="57"/>
      <c r="D6" s="57"/>
      <c r="E6" s="57"/>
      <c r="F6" s="57"/>
      <c r="G6" s="57"/>
      <c r="H6" s="5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33"/>
      <c r="AC6" s="33"/>
      <c r="AF6" t="s">
        <v>1196</v>
      </c>
    </row>
    <row r="7" spans="1:29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33"/>
      <c r="AC7" s="33"/>
    </row>
    <row r="8" spans="1:29" ht="76.5" customHeight="1" thickBot="1">
      <c r="A8" s="48" t="s">
        <v>3</v>
      </c>
      <c r="B8" s="18" t="s">
        <v>4</v>
      </c>
      <c r="C8" s="19" t="s">
        <v>1139</v>
      </c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9" t="s">
        <v>13</v>
      </c>
      <c r="M8" s="19" t="s">
        <v>14</v>
      </c>
      <c r="N8" s="19" t="s">
        <v>15</v>
      </c>
      <c r="O8" s="19" t="s">
        <v>16</v>
      </c>
      <c r="P8" s="19" t="s">
        <v>17</v>
      </c>
      <c r="Q8" s="19" t="s">
        <v>18</v>
      </c>
      <c r="R8" s="19" t="s">
        <v>19</v>
      </c>
      <c r="S8" s="19" t="s">
        <v>20</v>
      </c>
      <c r="T8" s="19" t="s">
        <v>21</v>
      </c>
      <c r="U8" s="19" t="s">
        <v>22</v>
      </c>
      <c r="V8" s="19" t="s">
        <v>23</v>
      </c>
      <c r="W8" s="19" t="s">
        <v>24</v>
      </c>
      <c r="X8" s="19" t="s">
        <v>25</v>
      </c>
      <c r="Y8" s="19" t="s">
        <v>26</v>
      </c>
      <c r="Z8" s="19" t="s">
        <v>27</v>
      </c>
      <c r="AA8" s="20" t="s">
        <v>28</v>
      </c>
      <c r="AB8" s="34" t="s">
        <v>1197</v>
      </c>
      <c r="AC8" s="33"/>
    </row>
    <row r="9" spans="1:31" ht="25.5">
      <c r="A9" s="49" t="s">
        <v>29</v>
      </c>
      <c r="B9" s="7" t="s">
        <v>804</v>
      </c>
      <c r="C9" s="21">
        <f>SUM(C10+C211+C348+C396+C532+C567+C792+C891+C948+C993+C1007+C1037+C1047+C1098)</f>
        <v>42297935.29</v>
      </c>
      <c r="D9" s="8">
        <v>5133923.62</v>
      </c>
      <c r="E9" s="8">
        <v>0</v>
      </c>
      <c r="F9" s="8">
        <v>5133923.62</v>
      </c>
      <c r="G9" s="8">
        <v>49071690.739999995</v>
      </c>
      <c r="H9" s="8">
        <v>0</v>
      </c>
      <c r="I9" s="8">
        <v>49071690.739999995</v>
      </c>
      <c r="J9" s="8">
        <v>35957855.35</v>
      </c>
      <c r="K9" s="8">
        <v>0</v>
      </c>
      <c r="L9" s="8">
        <v>35957855.35</v>
      </c>
      <c r="M9" s="8">
        <v>14215852.93</v>
      </c>
      <c r="N9" s="8">
        <v>0</v>
      </c>
      <c r="O9" s="8">
        <v>14215852.93</v>
      </c>
      <c r="P9" s="8">
        <v>15435656.79</v>
      </c>
      <c r="Q9" s="8">
        <v>0</v>
      </c>
      <c r="R9" s="8">
        <v>15435656.79</v>
      </c>
      <c r="S9" s="8">
        <v>15257523.64</v>
      </c>
      <c r="T9" s="8">
        <v>0</v>
      </c>
      <c r="U9" s="8">
        <v>15257523.64</v>
      </c>
      <c r="V9" s="8">
        <v>0</v>
      </c>
      <c r="W9" s="8">
        <v>0</v>
      </c>
      <c r="X9" s="8">
        <v>0</v>
      </c>
      <c r="Y9" s="8">
        <v>-14215852.93</v>
      </c>
      <c r="Z9" s="8">
        <v>49071690.739999995</v>
      </c>
      <c r="AA9" s="9">
        <v>35957855.35</v>
      </c>
      <c r="AB9" s="26"/>
      <c r="AC9" s="37"/>
      <c r="AD9" s="3"/>
      <c r="AE9" s="3"/>
    </row>
    <row r="10" spans="1:29" ht="12.75">
      <c r="A10" s="49" t="s">
        <v>30</v>
      </c>
      <c r="B10" s="7" t="s">
        <v>805</v>
      </c>
      <c r="C10" s="22">
        <f>SUM(C11+C152)</f>
        <v>18475736.380000003</v>
      </c>
      <c r="D10" s="8">
        <v>2002748.16</v>
      </c>
      <c r="E10" s="8">
        <v>0</v>
      </c>
      <c r="F10" s="8">
        <v>2002748.16</v>
      </c>
      <c r="G10" s="8">
        <v>18353012.34</v>
      </c>
      <c r="H10" s="8">
        <v>0</v>
      </c>
      <c r="I10" s="8">
        <v>18353012.34</v>
      </c>
      <c r="J10" s="8">
        <v>8800161.73</v>
      </c>
      <c r="K10" s="8">
        <v>0</v>
      </c>
      <c r="L10" s="8">
        <v>8800161.73</v>
      </c>
      <c r="M10" s="8">
        <v>2728130.93</v>
      </c>
      <c r="N10" s="8">
        <v>0</v>
      </c>
      <c r="O10" s="8">
        <v>2728130.93</v>
      </c>
      <c r="P10" s="8">
        <v>4073070.99</v>
      </c>
      <c r="Q10" s="8">
        <v>0</v>
      </c>
      <c r="R10" s="8">
        <v>4073070.99</v>
      </c>
      <c r="S10" s="8">
        <v>4020328.84</v>
      </c>
      <c r="T10" s="8">
        <v>0</v>
      </c>
      <c r="U10" s="8">
        <v>4020328.84</v>
      </c>
      <c r="V10" s="8">
        <v>0</v>
      </c>
      <c r="W10" s="8">
        <v>0</v>
      </c>
      <c r="X10" s="8">
        <v>0</v>
      </c>
      <c r="Y10" s="8">
        <v>-2728130.93</v>
      </c>
      <c r="Z10" s="8">
        <v>18353012.34</v>
      </c>
      <c r="AA10" s="9">
        <v>8800161.73</v>
      </c>
      <c r="AB10" s="26"/>
      <c r="AC10" s="33"/>
    </row>
    <row r="11" spans="1:29" ht="12.75">
      <c r="A11" s="49" t="s">
        <v>31</v>
      </c>
      <c r="B11" s="7" t="s">
        <v>806</v>
      </c>
      <c r="C11" s="11">
        <f>SUM(C12+C22+C43+C51+C61+C99+C112+C144)</f>
        <v>5511124.42</v>
      </c>
      <c r="D11" s="8">
        <v>255734.41</v>
      </c>
      <c r="E11" s="8">
        <v>0</v>
      </c>
      <c r="F11" s="8">
        <v>255734.41</v>
      </c>
      <c r="G11" s="8">
        <v>5680961.59</v>
      </c>
      <c r="H11" s="8">
        <v>0</v>
      </c>
      <c r="I11" s="8">
        <v>5680961.59</v>
      </c>
      <c r="J11" s="8">
        <v>5516822.11</v>
      </c>
      <c r="K11" s="8">
        <v>0</v>
      </c>
      <c r="L11" s="8">
        <v>5516822.11</v>
      </c>
      <c r="M11" s="8">
        <v>2515060.4</v>
      </c>
      <c r="N11" s="8">
        <v>0</v>
      </c>
      <c r="O11" s="8">
        <v>2515060.4</v>
      </c>
      <c r="P11" s="8">
        <v>2509290.11</v>
      </c>
      <c r="Q11" s="8">
        <v>0</v>
      </c>
      <c r="R11" s="8">
        <v>2509290.11</v>
      </c>
      <c r="S11" s="8">
        <v>2483079.47</v>
      </c>
      <c r="T11" s="8">
        <v>0</v>
      </c>
      <c r="U11" s="8">
        <v>2483079.47</v>
      </c>
      <c r="V11" s="8">
        <v>0</v>
      </c>
      <c r="W11" s="8">
        <v>0</v>
      </c>
      <c r="X11" s="8">
        <v>0</v>
      </c>
      <c r="Y11" s="8">
        <v>-2515060.4</v>
      </c>
      <c r="Z11" s="8">
        <v>5680961.59</v>
      </c>
      <c r="AA11" s="9">
        <v>5516822.11</v>
      </c>
      <c r="AB11" s="26"/>
      <c r="AC11" s="33"/>
    </row>
    <row r="12" spans="1:31" ht="12.75">
      <c r="A12" s="49" t="s">
        <v>32</v>
      </c>
      <c r="B12" s="7" t="s">
        <v>807</v>
      </c>
      <c r="C12" s="23">
        <f>SUM(C13+C16+C19)</f>
        <v>234139.72</v>
      </c>
      <c r="D12" s="8">
        <v>0</v>
      </c>
      <c r="E12" s="8">
        <v>0</v>
      </c>
      <c r="F12" s="8">
        <v>0</v>
      </c>
      <c r="G12" s="8">
        <v>113000</v>
      </c>
      <c r="H12" s="8">
        <v>0</v>
      </c>
      <c r="I12" s="8">
        <v>113000</v>
      </c>
      <c r="J12" s="8">
        <v>113000</v>
      </c>
      <c r="K12" s="8">
        <v>0</v>
      </c>
      <c r="L12" s="8">
        <v>113000</v>
      </c>
      <c r="M12" s="8">
        <v>65579.52</v>
      </c>
      <c r="N12" s="8">
        <v>0</v>
      </c>
      <c r="O12" s="8">
        <v>65579.52</v>
      </c>
      <c r="P12" s="8">
        <v>66939.09</v>
      </c>
      <c r="Q12" s="8">
        <v>0</v>
      </c>
      <c r="R12" s="8">
        <v>66939.09</v>
      </c>
      <c r="S12" s="8">
        <v>58944.33</v>
      </c>
      <c r="T12" s="8">
        <v>0</v>
      </c>
      <c r="U12" s="8">
        <v>58944.33</v>
      </c>
      <c r="V12" s="8">
        <v>0</v>
      </c>
      <c r="W12" s="8">
        <v>0</v>
      </c>
      <c r="X12" s="8">
        <v>0</v>
      </c>
      <c r="Y12" s="8">
        <v>-65579.52</v>
      </c>
      <c r="Z12" s="8">
        <v>113000</v>
      </c>
      <c r="AA12" s="9">
        <v>113000</v>
      </c>
      <c r="AB12" s="26"/>
      <c r="AC12" s="33"/>
      <c r="AE12" s="3"/>
    </row>
    <row r="13" spans="1:29" ht="12.75">
      <c r="A13" s="49" t="s">
        <v>33</v>
      </c>
      <c r="B13" s="7" t="s">
        <v>808</v>
      </c>
      <c r="C13" s="24">
        <f>SUM(C14)</f>
        <v>191200</v>
      </c>
      <c r="D13" s="8">
        <v>0</v>
      </c>
      <c r="E13" s="8">
        <v>0</v>
      </c>
      <c r="F13" s="8">
        <v>0</v>
      </c>
      <c r="G13" s="8">
        <v>90000</v>
      </c>
      <c r="H13" s="8">
        <v>0</v>
      </c>
      <c r="I13" s="8">
        <v>90000</v>
      </c>
      <c r="J13" s="8">
        <v>90000</v>
      </c>
      <c r="K13" s="8">
        <v>0</v>
      </c>
      <c r="L13" s="8">
        <v>90000</v>
      </c>
      <c r="M13" s="8">
        <v>52867.54</v>
      </c>
      <c r="N13" s="8">
        <v>0</v>
      </c>
      <c r="O13" s="8">
        <v>52867.54</v>
      </c>
      <c r="P13" s="8">
        <v>54639.7</v>
      </c>
      <c r="Q13" s="8">
        <v>0</v>
      </c>
      <c r="R13" s="8">
        <v>54639.7</v>
      </c>
      <c r="S13" s="8">
        <v>48228.7</v>
      </c>
      <c r="T13" s="8">
        <v>0</v>
      </c>
      <c r="U13" s="8">
        <v>48228.7</v>
      </c>
      <c r="V13" s="8">
        <v>0</v>
      </c>
      <c r="W13" s="8">
        <v>0</v>
      </c>
      <c r="X13" s="8">
        <v>0</v>
      </c>
      <c r="Y13" s="8">
        <v>-52867.54</v>
      </c>
      <c r="Z13" s="8">
        <v>90000</v>
      </c>
      <c r="AA13" s="9">
        <v>90000</v>
      </c>
      <c r="AB13" s="26"/>
      <c r="AC13" s="33"/>
    </row>
    <row r="14" spans="1:29" ht="38.25">
      <c r="A14" s="49" t="s">
        <v>34</v>
      </c>
      <c r="B14" s="7" t="s">
        <v>809</v>
      </c>
      <c r="C14" s="10">
        <f>SUM(C15)</f>
        <v>191200</v>
      </c>
      <c r="D14" s="8">
        <v>0</v>
      </c>
      <c r="E14" s="8">
        <v>0</v>
      </c>
      <c r="F14" s="8">
        <v>0</v>
      </c>
      <c r="G14" s="8">
        <v>90000</v>
      </c>
      <c r="H14" s="8">
        <v>0</v>
      </c>
      <c r="I14" s="8">
        <v>90000</v>
      </c>
      <c r="J14" s="8">
        <v>90000</v>
      </c>
      <c r="K14" s="8">
        <v>0</v>
      </c>
      <c r="L14" s="8">
        <v>90000</v>
      </c>
      <c r="M14" s="8">
        <v>52867.54</v>
      </c>
      <c r="N14" s="8">
        <v>0</v>
      </c>
      <c r="O14" s="8">
        <v>52867.54</v>
      </c>
      <c r="P14" s="8">
        <v>54639.7</v>
      </c>
      <c r="Q14" s="8">
        <v>0</v>
      </c>
      <c r="R14" s="8">
        <v>54639.7</v>
      </c>
      <c r="S14" s="8">
        <v>48228.7</v>
      </c>
      <c r="T14" s="8">
        <v>0</v>
      </c>
      <c r="U14" s="8">
        <v>48228.7</v>
      </c>
      <c r="V14" s="8">
        <v>0</v>
      </c>
      <c r="W14" s="8">
        <v>0</v>
      </c>
      <c r="X14" s="8">
        <v>0</v>
      </c>
      <c r="Y14" s="8">
        <v>-52867.54</v>
      </c>
      <c r="Z14" s="8">
        <v>90000</v>
      </c>
      <c r="AA14" s="9">
        <v>90000</v>
      </c>
      <c r="AB14" s="26"/>
      <c r="AC14" s="33"/>
    </row>
    <row r="15" spans="1:29" ht="38.25">
      <c r="A15" s="49" t="s">
        <v>35</v>
      </c>
      <c r="B15" s="7" t="s">
        <v>810</v>
      </c>
      <c r="C15" s="8">
        <v>191200</v>
      </c>
      <c r="D15" s="8">
        <v>0</v>
      </c>
      <c r="E15" s="8">
        <v>0</v>
      </c>
      <c r="F15" s="8">
        <v>0</v>
      </c>
      <c r="G15" s="8">
        <v>90000</v>
      </c>
      <c r="H15" s="8">
        <v>0</v>
      </c>
      <c r="I15" s="8">
        <v>90000</v>
      </c>
      <c r="J15" s="8">
        <v>90000</v>
      </c>
      <c r="K15" s="8">
        <v>0</v>
      </c>
      <c r="L15" s="8">
        <v>90000</v>
      </c>
      <c r="M15" s="8">
        <v>52867.54</v>
      </c>
      <c r="N15" s="8">
        <v>0</v>
      </c>
      <c r="O15" s="8">
        <v>52867.54</v>
      </c>
      <c r="P15" s="8">
        <v>54639.7</v>
      </c>
      <c r="Q15" s="8">
        <v>0</v>
      </c>
      <c r="R15" s="8">
        <v>54639.7</v>
      </c>
      <c r="S15" s="8">
        <v>48228.7</v>
      </c>
      <c r="T15" s="8">
        <v>0</v>
      </c>
      <c r="U15" s="8">
        <v>48228.7</v>
      </c>
      <c r="V15" s="8">
        <v>0</v>
      </c>
      <c r="W15" s="8">
        <v>0</v>
      </c>
      <c r="X15" s="8">
        <v>0</v>
      </c>
      <c r="Y15" s="8">
        <v>-52867.54</v>
      </c>
      <c r="Z15" s="8">
        <v>90000</v>
      </c>
      <c r="AA15" s="9">
        <v>90000</v>
      </c>
      <c r="AB15" s="26"/>
      <c r="AC15" s="33"/>
    </row>
    <row r="16" spans="1:29" ht="25.5">
      <c r="A16" s="49" t="s">
        <v>36</v>
      </c>
      <c r="B16" s="7" t="s">
        <v>811</v>
      </c>
      <c r="C16" s="24">
        <f>SUM(C17)</f>
        <v>39000</v>
      </c>
      <c r="D16" s="8">
        <v>0</v>
      </c>
      <c r="E16" s="8">
        <v>0</v>
      </c>
      <c r="F16" s="8">
        <v>0</v>
      </c>
      <c r="G16" s="8">
        <v>20000</v>
      </c>
      <c r="H16" s="8">
        <v>0</v>
      </c>
      <c r="I16" s="8">
        <v>20000</v>
      </c>
      <c r="J16" s="8">
        <v>20000</v>
      </c>
      <c r="K16" s="8">
        <v>0</v>
      </c>
      <c r="L16" s="8">
        <v>20000</v>
      </c>
      <c r="M16" s="8">
        <v>11671.98</v>
      </c>
      <c r="N16" s="8">
        <v>0</v>
      </c>
      <c r="O16" s="8">
        <v>11671.98</v>
      </c>
      <c r="P16" s="8">
        <v>11789.39</v>
      </c>
      <c r="Q16" s="8">
        <v>0</v>
      </c>
      <c r="R16" s="8">
        <v>11789.39</v>
      </c>
      <c r="S16" s="8">
        <v>10205.63</v>
      </c>
      <c r="T16" s="8">
        <v>0</v>
      </c>
      <c r="U16" s="8">
        <v>10205.63</v>
      </c>
      <c r="V16" s="8">
        <v>0</v>
      </c>
      <c r="W16" s="8">
        <v>0</v>
      </c>
      <c r="X16" s="8">
        <v>0</v>
      </c>
      <c r="Y16" s="8">
        <v>-11671.98</v>
      </c>
      <c r="Z16" s="8">
        <v>20000</v>
      </c>
      <c r="AA16" s="9">
        <v>20000</v>
      </c>
      <c r="AB16" s="26"/>
      <c r="AC16" s="33"/>
    </row>
    <row r="17" spans="1:29" ht="12.75">
      <c r="A17" s="49" t="s">
        <v>37</v>
      </c>
      <c r="B17" s="7" t="s">
        <v>812</v>
      </c>
      <c r="C17" s="10">
        <f>SUM(C18)</f>
        <v>39000</v>
      </c>
      <c r="D17" s="8">
        <v>0</v>
      </c>
      <c r="E17" s="8">
        <v>0</v>
      </c>
      <c r="F17" s="8">
        <v>0</v>
      </c>
      <c r="G17" s="8">
        <v>20000</v>
      </c>
      <c r="H17" s="8">
        <v>0</v>
      </c>
      <c r="I17" s="8">
        <v>20000</v>
      </c>
      <c r="J17" s="8">
        <v>20000</v>
      </c>
      <c r="K17" s="8">
        <v>0</v>
      </c>
      <c r="L17" s="8">
        <v>20000</v>
      </c>
      <c r="M17" s="8">
        <v>11671.98</v>
      </c>
      <c r="N17" s="8">
        <v>0</v>
      </c>
      <c r="O17" s="8">
        <v>11671.98</v>
      </c>
      <c r="P17" s="8">
        <v>11789.39</v>
      </c>
      <c r="Q17" s="8">
        <v>0</v>
      </c>
      <c r="R17" s="8">
        <v>11789.39</v>
      </c>
      <c r="S17" s="8">
        <v>10205.63</v>
      </c>
      <c r="T17" s="8">
        <v>0</v>
      </c>
      <c r="U17" s="8">
        <v>10205.63</v>
      </c>
      <c r="V17" s="8">
        <v>0</v>
      </c>
      <c r="W17" s="8">
        <v>0</v>
      </c>
      <c r="X17" s="8">
        <v>0</v>
      </c>
      <c r="Y17" s="8">
        <v>-11671.98</v>
      </c>
      <c r="Z17" s="8">
        <v>20000</v>
      </c>
      <c r="AA17" s="9">
        <v>20000</v>
      </c>
      <c r="AB17" s="26"/>
      <c r="AC17" s="33"/>
    </row>
    <row r="18" spans="1:29" ht="12.75">
      <c r="A18" s="49" t="s">
        <v>38</v>
      </c>
      <c r="B18" s="7" t="s">
        <v>812</v>
      </c>
      <c r="C18" s="8">
        <v>39000</v>
      </c>
      <c r="D18" s="8">
        <v>0</v>
      </c>
      <c r="E18" s="8">
        <v>0</v>
      </c>
      <c r="F18" s="8">
        <v>0</v>
      </c>
      <c r="G18" s="8">
        <v>20000</v>
      </c>
      <c r="H18" s="8">
        <v>0</v>
      </c>
      <c r="I18" s="8">
        <v>20000</v>
      </c>
      <c r="J18" s="8">
        <v>20000</v>
      </c>
      <c r="K18" s="8">
        <v>0</v>
      </c>
      <c r="L18" s="8">
        <v>20000</v>
      </c>
      <c r="M18" s="8">
        <v>11671.98</v>
      </c>
      <c r="N18" s="8">
        <v>0</v>
      </c>
      <c r="O18" s="8">
        <v>11671.98</v>
      </c>
      <c r="P18" s="8">
        <v>11789.39</v>
      </c>
      <c r="Q18" s="8">
        <v>0</v>
      </c>
      <c r="R18" s="8">
        <v>11789.39</v>
      </c>
      <c r="S18" s="8">
        <v>10205.63</v>
      </c>
      <c r="T18" s="8">
        <v>0</v>
      </c>
      <c r="U18" s="8">
        <v>10205.63</v>
      </c>
      <c r="V18" s="8">
        <v>0</v>
      </c>
      <c r="W18" s="8">
        <v>0</v>
      </c>
      <c r="X18" s="8">
        <v>0</v>
      </c>
      <c r="Y18" s="8">
        <v>-11671.98</v>
      </c>
      <c r="Z18" s="8">
        <v>20000</v>
      </c>
      <c r="AA18" s="9">
        <v>20000</v>
      </c>
      <c r="AB18" s="26"/>
      <c r="AC18" s="33"/>
    </row>
    <row r="19" spans="1:29" ht="25.5">
      <c r="A19" s="49" t="s">
        <v>39</v>
      </c>
      <c r="B19" s="7" t="s">
        <v>813</v>
      </c>
      <c r="C19" s="24">
        <f>SUM(C20)</f>
        <v>3939.72</v>
      </c>
      <c r="D19" s="8">
        <v>0</v>
      </c>
      <c r="E19" s="8">
        <v>0</v>
      </c>
      <c r="F19" s="8">
        <v>0</v>
      </c>
      <c r="G19" s="8">
        <v>3000</v>
      </c>
      <c r="H19" s="8">
        <v>0</v>
      </c>
      <c r="I19" s="8">
        <v>3000</v>
      </c>
      <c r="J19" s="8">
        <v>3000</v>
      </c>
      <c r="K19" s="8">
        <v>0</v>
      </c>
      <c r="L19" s="8">
        <v>3000</v>
      </c>
      <c r="M19" s="8">
        <v>1040</v>
      </c>
      <c r="N19" s="8">
        <v>0</v>
      </c>
      <c r="O19" s="8">
        <v>1040</v>
      </c>
      <c r="P19" s="8">
        <v>510</v>
      </c>
      <c r="Q19" s="8">
        <v>0</v>
      </c>
      <c r="R19" s="8">
        <v>510</v>
      </c>
      <c r="S19" s="8">
        <v>510</v>
      </c>
      <c r="T19" s="8">
        <v>0</v>
      </c>
      <c r="U19" s="8">
        <v>510</v>
      </c>
      <c r="V19" s="8">
        <v>0</v>
      </c>
      <c r="W19" s="8">
        <v>0</v>
      </c>
      <c r="X19" s="8">
        <v>0</v>
      </c>
      <c r="Y19" s="8">
        <v>-1040</v>
      </c>
      <c r="Z19" s="8">
        <v>3000</v>
      </c>
      <c r="AA19" s="9">
        <v>3000</v>
      </c>
      <c r="AB19" s="26"/>
      <c r="AC19" s="33"/>
    </row>
    <row r="20" spans="1:29" ht="25.5">
      <c r="A20" s="49" t="s">
        <v>40</v>
      </c>
      <c r="B20" s="7" t="s">
        <v>814</v>
      </c>
      <c r="C20" s="10">
        <f>SUM(C21)</f>
        <v>3939.72</v>
      </c>
      <c r="D20" s="8">
        <v>0</v>
      </c>
      <c r="E20" s="8">
        <v>0</v>
      </c>
      <c r="F20" s="8">
        <v>0</v>
      </c>
      <c r="G20" s="8">
        <v>3000</v>
      </c>
      <c r="H20" s="8">
        <v>0</v>
      </c>
      <c r="I20" s="8">
        <v>3000</v>
      </c>
      <c r="J20" s="8">
        <v>3000</v>
      </c>
      <c r="K20" s="8">
        <v>0</v>
      </c>
      <c r="L20" s="8">
        <v>3000</v>
      </c>
      <c r="M20" s="8">
        <v>1040</v>
      </c>
      <c r="N20" s="8">
        <v>0</v>
      </c>
      <c r="O20" s="8">
        <v>1040</v>
      </c>
      <c r="P20" s="8">
        <v>510</v>
      </c>
      <c r="Q20" s="8">
        <v>0</v>
      </c>
      <c r="R20" s="8">
        <v>510</v>
      </c>
      <c r="S20" s="8">
        <v>510</v>
      </c>
      <c r="T20" s="8">
        <v>0</v>
      </c>
      <c r="U20" s="8">
        <v>510</v>
      </c>
      <c r="V20" s="8">
        <v>0</v>
      </c>
      <c r="W20" s="8">
        <v>0</v>
      </c>
      <c r="X20" s="8">
        <v>0</v>
      </c>
      <c r="Y20" s="8">
        <v>-1040</v>
      </c>
      <c r="Z20" s="8">
        <v>3000</v>
      </c>
      <c r="AA20" s="9">
        <v>3000</v>
      </c>
      <c r="AB20" s="26"/>
      <c r="AC20" s="33"/>
    </row>
    <row r="21" spans="1:29" ht="25.5">
      <c r="A21" s="49" t="s">
        <v>41</v>
      </c>
      <c r="B21" s="7" t="s">
        <v>815</v>
      </c>
      <c r="C21" s="8">
        <v>3939.72</v>
      </c>
      <c r="D21" s="8">
        <v>0</v>
      </c>
      <c r="E21" s="8">
        <v>0</v>
      </c>
      <c r="F21" s="8">
        <v>0</v>
      </c>
      <c r="G21" s="8">
        <v>3000</v>
      </c>
      <c r="H21" s="8">
        <v>0</v>
      </c>
      <c r="I21" s="8">
        <v>3000</v>
      </c>
      <c r="J21" s="8">
        <v>3000</v>
      </c>
      <c r="K21" s="8">
        <v>0</v>
      </c>
      <c r="L21" s="8">
        <v>3000</v>
      </c>
      <c r="M21" s="8">
        <v>1040</v>
      </c>
      <c r="N21" s="8">
        <v>0</v>
      </c>
      <c r="O21" s="8">
        <v>1040</v>
      </c>
      <c r="P21" s="8">
        <v>510</v>
      </c>
      <c r="Q21" s="8">
        <v>0</v>
      </c>
      <c r="R21" s="8">
        <v>510</v>
      </c>
      <c r="S21" s="8">
        <v>510</v>
      </c>
      <c r="T21" s="8">
        <v>0</v>
      </c>
      <c r="U21" s="8">
        <v>510</v>
      </c>
      <c r="V21" s="8">
        <v>0</v>
      </c>
      <c r="W21" s="8">
        <v>0</v>
      </c>
      <c r="X21" s="8">
        <v>0</v>
      </c>
      <c r="Y21" s="8">
        <v>-1040</v>
      </c>
      <c r="Z21" s="8">
        <v>3000</v>
      </c>
      <c r="AA21" s="9">
        <v>3000</v>
      </c>
      <c r="AB21" s="26"/>
      <c r="AC21" s="33"/>
    </row>
    <row r="22" spans="1:29" ht="12.75">
      <c r="A22" s="49" t="s">
        <v>42</v>
      </c>
      <c r="B22" s="7" t="s">
        <v>816</v>
      </c>
      <c r="C22" s="23">
        <f>SUM(C23+C28+C37+C40)</f>
        <v>312050</v>
      </c>
      <c r="D22" s="8">
        <v>0</v>
      </c>
      <c r="E22" s="8">
        <v>0</v>
      </c>
      <c r="F22" s="8">
        <v>0</v>
      </c>
      <c r="G22" s="8">
        <v>323080</v>
      </c>
      <c r="H22" s="8">
        <v>0</v>
      </c>
      <c r="I22" s="8">
        <v>323080</v>
      </c>
      <c r="J22" s="8">
        <v>322925</v>
      </c>
      <c r="K22" s="8">
        <v>0</v>
      </c>
      <c r="L22" s="8">
        <v>322925</v>
      </c>
      <c r="M22" s="8">
        <v>148488.85</v>
      </c>
      <c r="N22" s="8">
        <v>0</v>
      </c>
      <c r="O22" s="8">
        <v>148488.85</v>
      </c>
      <c r="P22" s="8">
        <v>147875.55</v>
      </c>
      <c r="Q22" s="8">
        <v>0</v>
      </c>
      <c r="R22" s="8">
        <v>147875.55</v>
      </c>
      <c r="S22" s="8">
        <v>138425.55</v>
      </c>
      <c r="T22" s="8">
        <v>0</v>
      </c>
      <c r="U22" s="8">
        <v>138425.55</v>
      </c>
      <c r="V22" s="8">
        <v>0</v>
      </c>
      <c r="W22" s="8">
        <v>0</v>
      </c>
      <c r="X22" s="8">
        <v>0</v>
      </c>
      <c r="Y22" s="8">
        <v>-148488.85</v>
      </c>
      <c r="Z22" s="8">
        <v>323080</v>
      </c>
      <c r="AA22" s="9">
        <v>322925</v>
      </c>
      <c r="AB22" s="26"/>
      <c r="AC22" s="33"/>
    </row>
    <row r="23" spans="1:29" ht="25.5">
      <c r="A23" s="49" t="s">
        <v>43</v>
      </c>
      <c r="B23" s="7" t="s">
        <v>817</v>
      </c>
      <c r="C23" s="24">
        <f>SUM(C24+C27)</f>
        <v>17000</v>
      </c>
      <c r="D23" s="8">
        <v>0</v>
      </c>
      <c r="E23" s="8">
        <v>0</v>
      </c>
      <c r="F23" s="8">
        <v>0</v>
      </c>
      <c r="G23" s="8">
        <v>42000</v>
      </c>
      <c r="H23" s="8">
        <v>0</v>
      </c>
      <c r="I23" s="8">
        <v>42000</v>
      </c>
      <c r="J23" s="8">
        <v>41845</v>
      </c>
      <c r="K23" s="8">
        <v>0</v>
      </c>
      <c r="L23" s="8">
        <v>41845</v>
      </c>
      <c r="M23" s="8">
        <v>8853.37</v>
      </c>
      <c r="N23" s="8">
        <v>0</v>
      </c>
      <c r="O23" s="8">
        <v>8853.37</v>
      </c>
      <c r="P23" s="8">
        <v>8240.07</v>
      </c>
      <c r="Q23" s="8">
        <v>0</v>
      </c>
      <c r="R23" s="8">
        <v>8240.07</v>
      </c>
      <c r="S23" s="8">
        <v>8240.07</v>
      </c>
      <c r="T23" s="8">
        <v>0</v>
      </c>
      <c r="U23" s="8">
        <v>8240.07</v>
      </c>
      <c r="V23" s="8">
        <v>0</v>
      </c>
      <c r="W23" s="8">
        <v>0</v>
      </c>
      <c r="X23" s="8">
        <v>0</v>
      </c>
      <c r="Y23" s="8">
        <v>-8853.37</v>
      </c>
      <c r="Z23" s="8">
        <v>42000</v>
      </c>
      <c r="AA23" s="9">
        <v>41845</v>
      </c>
      <c r="AB23" s="26"/>
      <c r="AC23" s="33"/>
    </row>
    <row r="24" spans="1:29" ht="12.75">
      <c r="A24" s="49" t="s">
        <v>44</v>
      </c>
      <c r="B24" s="7" t="s">
        <v>818</v>
      </c>
      <c r="C24" s="10">
        <f>SUM(C25)</f>
        <v>15000</v>
      </c>
      <c r="D24" s="8">
        <v>0</v>
      </c>
      <c r="E24" s="8">
        <v>0</v>
      </c>
      <c r="F24" s="8">
        <v>0</v>
      </c>
      <c r="G24" s="8">
        <v>40000</v>
      </c>
      <c r="H24" s="8">
        <v>0</v>
      </c>
      <c r="I24" s="8">
        <v>40000</v>
      </c>
      <c r="J24" s="8">
        <v>40000</v>
      </c>
      <c r="K24" s="8">
        <v>0</v>
      </c>
      <c r="L24" s="8">
        <v>40000</v>
      </c>
      <c r="M24" s="8">
        <v>7008.37</v>
      </c>
      <c r="N24" s="8">
        <v>0</v>
      </c>
      <c r="O24" s="8">
        <v>7008.37</v>
      </c>
      <c r="P24" s="8">
        <v>6395.07</v>
      </c>
      <c r="Q24" s="8">
        <v>0</v>
      </c>
      <c r="R24" s="8">
        <v>6395.07</v>
      </c>
      <c r="S24" s="8">
        <v>6395.07</v>
      </c>
      <c r="T24" s="8">
        <v>0</v>
      </c>
      <c r="U24" s="8">
        <v>6395.07</v>
      </c>
      <c r="V24" s="8">
        <v>0</v>
      </c>
      <c r="W24" s="8">
        <v>0</v>
      </c>
      <c r="X24" s="8">
        <v>0</v>
      </c>
      <c r="Y24" s="8">
        <v>-7008.37</v>
      </c>
      <c r="Z24" s="8">
        <v>40000</v>
      </c>
      <c r="AA24" s="9">
        <v>40000</v>
      </c>
      <c r="AB24" s="26"/>
      <c r="AC24" s="33"/>
    </row>
    <row r="25" spans="1:29" ht="12.75">
      <c r="A25" s="49" t="s">
        <v>45</v>
      </c>
      <c r="B25" s="7" t="s">
        <v>818</v>
      </c>
      <c r="C25" s="8">
        <v>15000</v>
      </c>
      <c r="D25" s="8">
        <v>0</v>
      </c>
      <c r="E25" s="8">
        <v>0</v>
      </c>
      <c r="F25" s="8">
        <v>0</v>
      </c>
      <c r="G25" s="8">
        <v>40000</v>
      </c>
      <c r="H25" s="8">
        <v>0</v>
      </c>
      <c r="I25" s="8">
        <v>40000</v>
      </c>
      <c r="J25" s="8">
        <v>40000</v>
      </c>
      <c r="K25" s="8">
        <v>0</v>
      </c>
      <c r="L25" s="8">
        <v>40000</v>
      </c>
      <c r="M25" s="8">
        <v>7008.37</v>
      </c>
      <c r="N25" s="8">
        <v>0</v>
      </c>
      <c r="O25" s="8">
        <v>7008.37</v>
      </c>
      <c r="P25" s="8">
        <v>6395.07</v>
      </c>
      <c r="Q25" s="8">
        <v>0</v>
      </c>
      <c r="R25" s="8">
        <v>6395.07</v>
      </c>
      <c r="S25" s="8">
        <v>6395.07</v>
      </c>
      <c r="T25" s="8">
        <v>0</v>
      </c>
      <c r="U25" s="8">
        <v>6395.07</v>
      </c>
      <c r="V25" s="8">
        <v>0</v>
      </c>
      <c r="W25" s="8">
        <v>0</v>
      </c>
      <c r="X25" s="8">
        <v>0</v>
      </c>
      <c r="Y25" s="8">
        <v>-7008.37</v>
      </c>
      <c r="Z25" s="8">
        <v>40000</v>
      </c>
      <c r="AA25" s="9">
        <v>40000</v>
      </c>
      <c r="AB25" s="26"/>
      <c r="AC25" s="33"/>
    </row>
    <row r="26" spans="1:29" ht="12.75">
      <c r="A26" s="49" t="s">
        <v>46</v>
      </c>
      <c r="B26" s="7" t="s">
        <v>819</v>
      </c>
      <c r="C26" s="10">
        <f>SUM(C27)</f>
        <v>2000</v>
      </c>
      <c r="D26" s="8">
        <v>0</v>
      </c>
      <c r="E26" s="8">
        <v>0</v>
      </c>
      <c r="F26" s="8">
        <v>0</v>
      </c>
      <c r="G26" s="8">
        <v>2000</v>
      </c>
      <c r="H26" s="8">
        <v>0</v>
      </c>
      <c r="I26" s="8">
        <v>2000</v>
      </c>
      <c r="J26" s="8">
        <v>1845</v>
      </c>
      <c r="K26" s="8">
        <v>0</v>
      </c>
      <c r="L26" s="8">
        <v>1845</v>
      </c>
      <c r="M26" s="8">
        <v>1845</v>
      </c>
      <c r="N26" s="8">
        <v>0</v>
      </c>
      <c r="O26" s="8">
        <v>1845</v>
      </c>
      <c r="P26" s="8">
        <v>1845</v>
      </c>
      <c r="Q26" s="8">
        <v>0</v>
      </c>
      <c r="R26" s="8">
        <v>1845</v>
      </c>
      <c r="S26" s="8">
        <v>1845</v>
      </c>
      <c r="T26" s="8">
        <v>0</v>
      </c>
      <c r="U26" s="8">
        <v>1845</v>
      </c>
      <c r="V26" s="8">
        <v>0</v>
      </c>
      <c r="W26" s="8">
        <v>0</v>
      </c>
      <c r="X26" s="8">
        <v>0</v>
      </c>
      <c r="Y26" s="8">
        <v>-1845</v>
      </c>
      <c r="Z26" s="8">
        <v>2000</v>
      </c>
      <c r="AA26" s="9">
        <v>1845</v>
      </c>
      <c r="AB26" s="26"/>
      <c r="AC26" s="33"/>
    </row>
    <row r="27" spans="1:29" ht="12.75">
      <c r="A27" s="49" t="s">
        <v>47</v>
      </c>
      <c r="B27" s="7" t="s">
        <v>819</v>
      </c>
      <c r="C27" s="8">
        <v>2000</v>
      </c>
      <c r="D27" s="8">
        <v>0</v>
      </c>
      <c r="E27" s="8">
        <v>0</v>
      </c>
      <c r="F27" s="8">
        <v>0</v>
      </c>
      <c r="G27" s="8">
        <v>2000</v>
      </c>
      <c r="H27" s="8">
        <v>0</v>
      </c>
      <c r="I27" s="8">
        <v>2000</v>
      </c>
      <c r="J27" s="8">
        <v>1845</v>
      </c>
      <c r="K27" s="8">
        <v>0</v>
      </c>
      <c r="L27" s="8">
        <v>1845</v>
      </c>
      <c r="M27" s="8">
        <v>1845</v>
      </c>
      <c r="N27" s="8">
        <v>0</v>
      </c>
      <c r="O27" s="8">
        <v>1845</v>
      </c>
      <c r="P27" s="8">
        <v>1845</v>
      </c>
      <c r="Q27" s="8">
        <v>0</v>
      </c>
      <c r="R27" s="8">
        <v>1845</v>
      </c>
      <c r="S27" s="8">
        <v>1845</v>
      </c>
      <c r="T27" s="8">
        <v>0</v>
      </c>
      <c r="U27" s="8">
        <v>1845</v>
      </c>
      <c r="V27" s="8">
        <v>0</v>
      </c>
      <c r="W27" s="8">
        <v>0</v>
      </c>
      <c r="X27" s="8">
        <v>0</v>
      </c>
      <c r="Y27" s="8">
        <v>-1845</v>
      </c>
      <c r="Z27" s="8">
        <v>2000</v>
      </c>
      <c r="AA27" s="9">
        <v>1845</v>
      </c>
      <c r="AB27" s="26"/>
      <c r="AC27" s="33"/>
    </row>
    <row r="28" spans="1:29" ht="12.75">
      <c r="A28" s="49" t="s">
        <v>48</v>
      </c>
      <c r="B28" s="7" t="s">
        <v>820</v>
      </c>
      <c r="C28" s="24">
        <f>SUM(C29+C31+C33+C36)</f>
        <v>276550</v>
      </c>
      <c r="D28" s="8">
        <v>0</v>
      </c>
      <c r="E28" s="8">
        <v>0</v>
      </c>
      <c r="F28" s="8">
        <v>0</v>
      </c>
      <c r="G28" s="8">
        <v>262080</v>
      </c>
      <c r="H28" s="8">
        <v>0</v>
      </c>
      <c r="I28" s="8">
        <v>262080</v>
      </c>
      <c r="J28" s="8">
        <v>262080</v>
      </c>
      <c r="K28" s="8">
        <v>0</v>
      </c>
      <c r="L28" s="8">
        <v>262080</v>
      </c>
      <c r="M28" s="8">
        <v>131039.88</v>
      </c>
      <c r="N28" s="8">
        <v>0</v>
      </c>
      <c r="O28" s="8">
        <v>131039.88</v>
      </c>
      <c r="P28" s="8">
        <v>131039.88</v>
      </c>
      <c r="Q28" s="8">
        <v>0</v>
      </c>
      <c r="R28" s="8">
        <v>131039.88</v>
      </c>
      <c r="S28" s="8">
        <v>121589.88</v>
      </c>
      <c r="T28" s="8">
        <v>0</v>
      </c>
      <c r="U28" s="8">
        <v>121589.88</v>
      </c>
      <c r="V28" s="8">
        <v>0</v>
      </c>
      <c r="W28" s="8">
        <v>0</v>
      </c>
      <c r="X28" s="8">
        <v>0</v>
      </c>
      <c r="Y28" s="8">
        <v>-131039.88</v>
      </c>
      <c r="Z28" s="8">
        <v>262080</v>
      </c>
      <c r="AA28" s="9">
        <v>262080</v>
      </c>
      <c r="AB28" s="26"/>
      <c r="AC28" s="33"/>
    </row>
    <row r="29" spans="1:29" ht="25.5">
      <c r="A29" s="49" t="s">
        <v>49</v>
      </c>
      <c r="B29" s="7" t="s">
        <v>821</v>
      </c>
      <c r="C29" s="10">
        <f>SUM(C30)</f>
        <v>153000</v>
      </c>
      <c r="D29" s="8">
        <v>0</v>
      </c>
      <c r="E29" s="8">
        <v>0</v>
      </c>
      <c r="F29" s="8">
        <v>0</v>
      </c>
      <c r="G29" s="8">
        <v>143640</v>
      </c>
      <c r="H29" s="8">
        <v>0</v>
      </c>
      <c r="I29" s="8">
        <v>143640</v>
      </c>
      <c r="J29" s="8">
        <v>143640</v>
      </c>
      <c r="K29" s="8">
        <v>0</v>
      </c>
      <c r="L29" s="8">
        <v>143640</v>
      </c>
      <c r="M29" s="8">
        <v>71820</v>
      </c>
      <c r="N29" s="8">
        <v>0</v>
      </c>
      <c r="O29" s="8">
        <v>71820</v>
      </c>
      <c r="P29" s="8">
        <v>71820</v>
      </c>
      <c r="Q29" s="8">
        <v>0</v>
      </c>
      <c r="R29" s="8">
        <v>71820</v>
      </c>
      <c r="S29" s="8">
        <v>71820</v>
      </c>
      <c r="T29" s="8">
        <v>0</v>
      </c>
      <c r="U29" s="8">
        <v>71820</v>
      </c>
      <c r="V29" s="8">
        <v>0</v>
      </c>
      <c r="W29" s="8">
        <v>0</v>
      </c>
      <c r="X29" s="8">
        <v>0</v>
      </c>
      <c r="Y29" s="8">
        <v>-71820</v>
      </c>
      <c r="Z29" s="8">
        <v>143640</v>
      </c>
      <c r="AA29" s="9">
        <v>143640</v>
      </c>
      <c r="AB29" s="26"/>
      <c r="AC29" s="33"/>
    </row>
    <row r="30" spans="1:29" ht="25.5">
      <c r="A30" s="49" t="s">
        <v>50</v>
      </c>
      <c r="B30" s="7" t="s">
        <v>821</v>
      </c>
      <c r="C30" s="8">
        <v>153000</v>
      </c>
      <c r="D30" s="8">
        <v>0</v>
      </c>
      <c r="E30" s="8">
        <v>0</v>
      </c>
      <c r="F30" s="8">
        <v>0</v>
      </c>
      <c r="G30" s="8">
        <v>143640</v>
      </c>
      <c r="H30" s="8">
        <v>0</v>
      </c>
      <c r="I30" s="8">
        <v>143640</v>
      </c>
      <c r="J30" s="8">
        <v>143640</v>
      </c>
      <c r="K30" s="8">
        <v>0</v>
      </c>
      <c r="L30" s="8">
        <v>143640</v>
      </c>
      <c r="M30" s="8">
        <v>71820</v>
      </c>
      <c r="N30" s="8">
        <v>0</v>
      </c>
      <c r="O30" s="8">
        <v>71820</v>
      </c>
      <c r="P30" s="8">
        <v>71820</v>
      </c>
      <c r="Q30" s="8">
        <v>0</v>
      </c>
      <c r="R30" s="8">
        <v>71820</v>
      </c>
      <c r="S30" s="8">
        <v>71820</v>
      </c>
      <c r="T30" s="8">
        <v>0</v>
      </c>
      <c r="U30" s="8">
        <v>71820</v>
      </c>
      <c r="V30" s="8">
        <v>0</v>
      </c>
      <c r="W30" s="8">
        <v>0</v>
      </c>
      <c r="X30" s="8">
        <v>0</v>
      </c>
      <c r="Y30" s="8">
        <v>-71820</v>
      </c>
      <c r="Z30" s="8">
        <v>143640</v>
      </c>
      <c r="AA30" s="9">
        <v>143640</v>
      </c>
      <c r="AB30" s="26"/>
      <c r="AC30" s="33"/>
    </row>
    <row r="31" spans="1:29" ht="25.5">
      <c r="A31" s="49" t="s">
        <v>1371</v>
      </c>
      <c r="B31" s="7" t="s">
        <v>1372</v>
      </c>
      <c r="C31" s="10">
        <f>SUM(C32)</f>
        <v>5000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26"/>
      <c r="AC31" s="33"/>
    </row>
    <row r="32" spans="1:29" ht="25.5">
      <c r="A32" s="49" t="s">
        <v>1373</v>
      </c>
      <c r="B32" s="7" t="s">
        <v>1374</v>
      </c>
      <c r="C32" s="8">
        <v>5000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  <c r="AB32" s="26"/>
      <c r="AC32" s="33"/>
    </row>
    <row r="33" spans="1:29" ht="12.75">
      <c r="A33" s="49" t="s">
        <v>51</v>
      </c>
      <c r="B33" s="7" t="s">
        <v>822</v>
      </c>
      <c r="C33" s="10">
        <f>SUM(C34)</f>
        <v>113400</v>
      </c>
      <c r="D33" s="8">
        <v>0</v>
      </c>
      <c r="E33" s="8">
        <v>0</v>
      </c>
      <c r="F33" s="8">
        <v>0</v>
      </c>
      <c r="G33" s="8">
        <v>113400</v>
      </c>
      <c r="H33" s="8">
        <v>0</v>
      </c>
      <c r="I33" s="8">
        <v>113400</v>
      </c>
      <c r="J33" s="8">
        <v>113400</v>
      </c>
      <c r="K33" s="8">
        <v>0</v>
      </c>
      <c r="L33" s="8">
        <v>113400</v>
      </c>
      <c r="M33" s="8">
        <v>56700</v>
      </c>
      <c r="N33" s="8">
        <v>0</v>
      </c>
      <c r="O33" s="8">
        <v>56700</v>
      </c>
      <c r="P33" s="8">
        <v>56700</v>
      </c>
      <c r="Q33" s="8">
        <v>0</v>
      </c>
      <c r="R33" s="8">
        <v>56700</v>
      </c>
      <c r="S33" s="8">
        <v>47250</v>
      </c>
      <c r="T33" s="8">
        <v>0</v>
      </c>
      <c r="U33" s="8">
        <v>47250</v>
      </c>
      <c r="V33" s="8">
        <v>0</v>
      </c>
      <c r="W33" s="8">
        <v>0</v>
      </c>
      <c r="X33" s="8">
        <v>0</v>
      </c>
      <c r="Y33" s="8">
        <v>-56700</v>
      </c>
      <c r="Z33" s="8">
        <v>113400</v>
      </c>
      <c r="AA33" s="9">
        <v>113400</v>
      </c>
      <c r="AB33" s="26"/>
      <c r="AC33" s="33"/>
    </row>
    <row r="34" spans="1:29" ht="12.75">
      <c r="A34" s="49" t="s">
        <v>52</v>
      </c>
      <c r="B34" s="7" t="s">
        <v>822</v>
      </c>
      <c r="C34" s="8">
        <v>113400</v>
      </c>
      <c r="D34" s="8">
        <v>0</v>
      </c>
      <c r="E34" s="8">
        <v>0</v>
      </c>
      <c r="F34" s="8">
        <v>0</v>
      </c>
      <c r="G34" s="8">
        <v>113400</v>
      </c>
      <c r="H34" s="8">
        <v>0</v>
      </c>
      <c r="I34" s="8">
        <v>113400</v>
      </c>
      <c r="J34" s="8">
        <v>113400</v>
      </c>
      <c r="K34" s="8">
        <v>0</v>
      </c>
      <c r="L34" s="8">
        <v>113400</v>
      </c>
      <c r="M34" s="8">
        <v>56700</v>
      </c>
      <c r="N34" s="8">
        <v>0</v>
      </c>
      <c r="O34" s="8">
        <v>56700</v>
      </c>
      <c r="P34" s="8">
        <v>56700</v>
      </c>
      <c r="Q34" s="8">
        <v>0</v>
      </c>
      <c r="R34" s="8">
        <v>56700</v>
      </c>
      <c r="S34" s="8">
        <v>47250</v>
      </c>
      <c r="T34" s="8">
        <v>0</v>
      </c>
      <c r="U34" s="8">
        <v>47250</v>
      </c>
      <c r="V34" s="8">
        <v>0</v>
      </c>
      <c r="W34" s="8">
        <v>0</v>
      </c>
      <c r="X34" s="8">
        <v>0</v>
      </c>
      <c r="Y34" s="8">
        <v>-56700</v>
      </c>
      <c r="Z34" s="8">
        <v>113400</v>
      </c>
      <c r="AA34" s="9">
        <v>113400</v>
      </c>
      <c r="AB34" s="26"/>
      <c r="AC34" s="33"/>
    </row>
    <row r="35" spans="1:29" ht="25.5">
      <c r="A35" s="49" t="s">
        <v>53</v>
      </c>
      <c r="B35" s="7" t="s">
        <v>823</v>
      </c>
      <c r="C35" s="10">
        <f>SUM(C36)</f>
        <v>5150</v>
      </c>
      <c r="D35" s="8">
        <v>0</v>
      </c>
      <c r="E35" s="8">
        <v>0</v>
      </c>
      <c r="F35" s="8">
        <v>0</v>
      </c>
      <c r="G35" s="8">
        <v>5040</v>
      </c>
      <c r="H35" s="8">
        <v>0</v>
      </c>
      <c r="I35" s="8">
        <v>5040</v>
      </c>
      <c r="J35" s="8">
        <v>5040</v>
      </c>
      <c r="K35" s="8">
        <v>0</v>
      </c>
      <c r="L35" s="8">
        <v>5040</v>
      </c>
      <c r="M35" s="8">
        <v>2519.88</v>
      </c>
      <c r="N35" s="8">
        <v>0</v>
      </c>
      <c r="O35" s="8">
        <v>2519.88</v>
      </c>
      <c r="P35" s="8">
        <v>2519.88</v>
      </c>
      <c r="Q35" s="8">
        <v>0</v>
      </c>
      <c r="R35" s="8">
        <v>2519.88</v>
      </c>
      <c r="S35" s="8">
        <v>2519.88</v>
      </c>
      <c r="T35" s="8">
        <v>0</v>
      </c>
      <c r="U35" s="8">
        <v>2519.88</v>
      </c>
      <c r="V35" s="8">
        <v>0</v>
      </c>
      <c r="W35" s="8">
        <v>0</v>
      </c>
      <c r="X35" s="8">
        <v>0</v>
      </c>
      <c r="Y35" s="8">
        <v>-2519.88</v>
      </c>
      <c r="Z35" s="8">
        <v>5040</v>
      </c>
      <c r="AA35" s="9">
        <v>5040</v>
      </c>
      <c r="AB35" s="26"/>
      <c r="AC35" s="33"/>
    </row>
    <row r="36" spans="1:29" ht="25.5">
      <c r="A36" s="49" t="s">
        <v>54</v>
      </c>
      <c r="B36" s="7" t="s">
        <v>823</v>
      </c>
      <c r="C36" s="8">
        <v>5150</v>
      </c>
      <c r="D36" s="8">
        <v>0</v>
      </c>
      <c r="E36" s="8">
        <v>0</v>
      </c>
      <c r="F36" s="8">
        <v>0</v>
      </c>
      <c r="G36" s="8">
        <v>5040</v>
      </c>
      <c r="H36" s="8">
        <v>0</v>
      </c>
      <c r="I36" s="8">
        <v>5040</v>
      </c>
      <c r="J36" s="8">
        <v>5040</v>
      </c>
      <c r="K36" s="8">
        <v>0</v>
      </c>
      <c r="L36" s="8">
        <v>5040</v>
      </c>
      <c r="M36" s="8">
        <v>2519.88</v>
      </c>
      <c r="N36" s="8">
        <v>0</v>
      </c>
      <c r="O36" s="8">
        <v>2519.88</v>
      </c>
      <c r="P36" s="8">
        <v>2519.88</v>
      </c>
      <c r="Q36" s="8">
        <v>0</v>
      </c>
      <c r="R36" s="8">
        <v>2519.88</v>
      </c>
      <c r="S36" s="8">
        <v>2519.88</v>
      </c>
      <c r="T36" s="8">
        <v>0</v>
      </c>
      <c r="U36" s="8">
        <v>2519.88</v>
      </c>
      <c r="V36" s="8">
        <v>0</v>
      </c>
      <c r="W36" s="8">
        <v>0</v>
      </c>
      <c r="X36" s="8">
        <v>0</v>
      </c>
      <c r="Y36" s="8">
        <v>-2519.88</v>
      </c>
      <c r="Z36" s="8">
        <v>5040</v>
      </c>
      <c r="AA36" s="9">
        <v>5040</v>
      </c>
      <c r="AB36" s="26"/>
      <c r="AC36" s="33"/>
    </row>
    <row r="37" spans="1:29" ht="25.5">
      <c r="A37" s="49" t="s">
        <v>55</v>
      </c>
      <c r="B37" s="7" t="s">
        <v>824</v>
      </c>
      <c r="C37" s="24">
        <f>SUM(C38)</f>
        <v>18000</v>
      </c>
      <c r="D37" s="8">
        <v>0</v>
      </c>
      <c r="E37" s="8">
        <v>0</v>
      </c>
      <c r="F37" s="8">
        <v>0</v>
      </c>
      <c r="G37" s="8">
        <v>18000</v>
      </c>
      <c r="H37" s="8">
        <v>0</v>
      </c>
      <c r="I37" s="8">
        <v>18000</v>
      </c>
      <c r="J37" s="8">
        <v>18000</v>
      </c>
      <c r="K37" s="8">
        <v>0</v>
      </c>
      <c r="L37" s="8">
        <v>18000</v>
      </c>
      <c r="M37" s="8">
        <v>8595.6</v>
      </c>
      <c r="N37" s="8">
        <v>0</v>
      </c>
      <c r="O37" s="8">
        <v>8595.6</v>
      </c>
      <c r="P37" s="8">
        <v>8595.6</v>
      </c>
      <c r="Q37" s="8">
        <v>0</v>
      </c>
      <c r="R37" s="8">
        <v>8595.6</v>
      </c>
      <c r="S37" s="8">
        <v>8595.6</v>
      </c>
      <c r="T37" s="8">
        <v>0</v>
      </c>
      <c r="U37" s="8">
        <v>8595.6</v>
      </c>
      <c r="V37" s="8">
        <v>0</v>
      </c>
      <c r="W37" s="8">
        <v>0</v>
      </c>
      <c r="X37" s="8">
        <v>0</v>
      </c>
      <c r="Y37" s="8">
        <v>-8595.6</v>
      </c>
      <c r="Z37" s="8">
        <v>18000</v>
      </c>
      <c r="AA37" s="9">
        <v>18000</v>
      </c>
      <c r="AB37" s="26"/>
      <c r="AC37" s="33"/>
    </row>
    <row r="38" spans="1:29" ht="12.75">
      <c r="A38" s="49" t="s">
        <v>56</v>
      </c>
      <c r="B38" s="7" t="s">
        <v>825</v>
      </c>
      <c r="C38" s="10">
        <f>SUM(C39)</f>
        <v>18000</v>
      </c>
      <c r="D38" s="8">
        <v>0</v>
      </c>
      <c r="E38" s="8">
        <v>0</v>
      </c>
      <c r="F38" s="8">
        <v>0</v>
      </c>
      <c r="G38" s="8">
        <v>18000</v>
      </c>
      <c r="H38" s="8">
        <v>0</v>
      </c>
      <c r="I38" s="8">
        <v>18000</v>
      </c>
      <c r="J38" s="8">
        <v>18000</v>
      </c>
      <c r="K38" s="8">
        <v>0</v>
      </c>
      <c r="L38" s="8">
        <v>18000</v>
      </c>
      <c r="M38" s="8">
        <v>8595.6</v>
      </c>
      <c r="N38" s="8">
        <v>0</v>
      </c>
      <c r="O38" s="8">
        <v>8595.6</v>
      </c>
      <c r="P38" s="8">
        <v>8595.6</v>
      </c>
      <c r="Q38" s="8">
        <v>0</v>
      </c>
      <c r="R38" s="8">
        <v>8595.6</v>
      </c>
      <c r="S38" s="8">
        <v>8595.6</v>
      </c>
      <c r="T38" s="8">
        <v>0</v>
      </c>
      <c r="U38" s="8">
        <v>8595.6</v>
      </c>
      <c r="V38" s="8">
        <v>0</v>
      </c>
      <c r="W38" s="8">
        <v>0</v>
      </c>
      <c r="X38" s="8">
        <v>0</v>
      </c>
      <c r="Y38" s="8">
        <v>-8595.6</v>
      </c>
      <c r="Z38" s="8">
        <v>18000</v>
      </c>
      <c r="AA38" s="9">
        <v>18000</v>
      </c>
      <c r="AB38" s="26"/>
      <c r="AC38" s="33"/>
    </row>
    <row r="39" spans="1:29" ht="12.75">
      <c r="A39" s="49" t="s">
        <v>57</v>
      </c>
      <c r="B39" s="7" t="s">
        <v>826</v>
      </c>
      <c r="C39" s="8">
        <v>18000</v>
      </c>
      <c r="D39" s="8">
        <v>0</v>
      </c>
      <c r="E39" s="8">
        <v>0</v>
      </c>
      <c r="F39" s="8">
        <v>0</v>
      </c>
      <c r="G39" s="8">
        <v>18000</v>
      </c>
      <c r="H39" s="8">
        <v>0</v>
      </c>
      <c r="I39" s="8">
        <v>18000</v>
      </c>
      <c r="J39" s="8">
        <v>18000</v>
      </c>
      <c r="K39" s="8">
        <v>0</v>
      </c>
      <c r="L39" s="8">
        <v>18000</v>
      </c>
      <c r="M39" s="8">
        <v>8595.6</v>
      </c>
      <c r="N39" s="8">
        <v>0</v>
      </c>
      <c r="O39" s="8">
        <v>8595.6</v>
      </c>
      <c r="P39" s="8">
        <v>8595.6</v>
      </c>
      <c r="Q39" s="8">
        <v>0</v>
      </c>
      <c r="R39" s="8">
        <v>8595.6</v>
      </c>
      <c r="S39" s="8">
        <v>8595.6</v>
      </c>
      <c r="T39" s="8">
        <v>0</v>
      </c>
      <c r="U39" s="8">
        <v>8595.6</v>
      </c>
      <c r="V39" s="8">
        <v>0</v>
      </c>
      <c r="W39" s="8">
        <v>0</v>
      </c>
      <c r="X39" s="8">
        <v>0</v>
      </c>
      <c r="Y39" s="8">
        <v>-8595.6</v>
      </c>
      <c r="Z39" s="8">
        <v>18000</v>
      </c>
      <c r="AA39" s="9">
        <v>18000</v>
      </c>
      <c r="AB39" s="26"/>
      <c r="AC39" s="33"/>
    </row>
    <row r="40" spans="1:29" ht="12.75">
      <c r="A40" s="49" t="s">
        <v>58</v>
      </c>
      <c r="B40" s="7" t="s">
        <v>827</v>
      </c>
      <c r="C40" s="24">
        <f>SUM(C41)</f>
        <v>500</v>
      </c>
      <c r="D40" s="8">
        <v>0</v>
      </c>
      <c r="E40" s="8">
        <v>0</v>
      </c>
      <c r="F40" s="8">
        <v>0</v>
      </c>
      <c r="G40" s="8">
        <v>1000</v>
      </c>
      <c r="H40" s="8">
        <v>0</v>
      </c>
      <c r="I40" s="8">
        <v>1000</v>
      </c>
      <c r="J40" s="8">
        <v>1000</v>
      </c>
      <c r="K40" s="8">
        <v>0</v>
      </c>
      <c r="L40" s="8">
        <v>1000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1000</v>
      </c>
      <c r="AA40" s="9">
        <v>1000</v>
      </c>
      <c r="AB40" s="26"/>
      <c r="AC40" s="33"/>
    </row>
    <row r="41" spans="1:29" ht="12.75">
      <c r="A41" s="49" t="s">
        <v>59</v>
      </c>
      <c r="B41" s="7" t="s">
        <v>828</v>
      </c>
      <c r="C41" s="10">
        <f>SUM(C42)</f>
        <v>500</v>
      </c>
      <c r="D41" s="8">
        <v>0</v>
      </c>
      <c r="E41" s="8">
        <v>0</v>
      </c>
      <c r="F41" s="8">
        <v>0</v>
      </c>
      <c r="G41" s="8">
        <v>1000</v>
      </c>
      <c r="H41" s="8">
        <v>0</v>
      </c>
      <c r="I41" s="8">
        <v>1000</v>
      </c>
      <c r="J41" s="8">
        <v>1000</v>
      </c>
      <c r="K41" s="8">
        <v>0</v>
      </c>
      <c r="L41" s="8">
        <v>1000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1000</v>
      </c>
      <c r="AA41" s="9">
        <v>1000</v>
      </c>
      <c r="AB41" s="26"/>
      <c r="AC41" s="33"/>
    </row>
    <row r="42" spans="1:29" ht="12.75">
      <c r="A42" s="49" t="s">
        <v>60</v>
      </c>
      <c r="B42" s="7" t="s">
        <v>828</v>
      </c>
      <c r="C42" s="8">
        <v>500</v>
      </c>
      <c r="D42" s="8">
        <v>0</v>
      </c>
      <c r="E42" s="8">
        <v>0</v>
      </c>
      <c r="F42" s="8">
        <v>0</v>
      </c>
      <c r="G42" s="8">
        <v>1000</v>
      </c>
      <c r="H42" s="8">
        <v>0</v>
      </c>
      <c r="I42" s="8">
        <v>1000</v>
      </c>
      <c r="J42" s="8">
        <v>1000</v>
      </c>
      <c r="K42" s="8">
        <v>0</v>
      </c>
      <c r="L42" s="8">
        <v>1000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1000</v>
      </c>
      <c r="AA42" s="9">
        <v>1000</v>
      </c>
      <c r="AB42" s="26"/>
      <c r="AC42" s="33"/>
    </row>
    <row r="43" spans="1:29" ht="12.75">
      <c r="A43" s="49" t="s">
        <v>61</v>
      </c>
      <c r="B43" s="7" t="s">
        <v>829</v>
      </c>
      <c r="C43" s="23">
        <f>SUM(C44)</f>
        <v>71000</v>
      </c>
      <c r="D43" s="8">
        <v>6000</v>
      </c>
      <c r="E43" s="8">
        <v>0</v>
      </c>
      <c r="F43" s="8">
        <v>6000</v>
      </c>
      <c r="G43" s="8">
        <v>96000</v>
      </c>
      <c r="H43" s="8">
        <v>0</v>
      </c>
      <c r="I43" s="8">
        <v>96000</v>
      </c>
      <c r="J43" s="8">
        <v>93636.78</v>
      </c>
      <c r="K43" s="8">
        <v>0</v>
      </c>
      <c r="L43" s="8">
        <v>93636.78</v>
      </c>
      <c r="M43" s="8">
        <v>50992.56</v>
      </c>
      <c r="N43" s="8">
        <v>0</v>
      </c>
      <c r="O43" s="8">
        <v>50992.56</v>
      </c>
      <c r="P43" s="8">
        <v>50867.72</v>
      </c>
      <c r="Q43" s="8">
        <v>0</v>
      </c>
      <c r="R43" s="8">
        <v>50867.72</v>
      </c>
      <c r="S43" s="8">
        <v>46170.72</v>
      </c>
      <c r="T43" s="8">
        <v>0</v>
      </c>
      <c r="U43" s="8">
        <v>46170.72</v>
      </c>
      <c r="V43" s="8">
        <v>0</v>
      </c>
      <c r="W43" s="8">
        <v>0</v>
      </c>
      <c r="X43" s="8">
        <v>0</v>
      </c>
      <c r="Y43" s="8">
        <v>-50992.56</v>
      </c>
      <c r="Z43" s="8">
        <v>96000</v>
      </c>
      <c r="AA43" s="9">
        <v>93636.78</v>
      </c>
      <c r="AB43" s="26"/>
      <c r="AC43" s="33"/>
    </row>
    <row r="44" spans="1:29" ht="12.75">
      <c r="A44" s="49" t="s">
        <v>62</v>
      </c>
      <c r="B44" s="7" t="s">
        <v>830</v>
      </c>
      <c r="C44" s="24">
        <f>SUM(C45+C47+C49)</f>
        <v>71000</v>
      </c>
      <c r="D44" s="8">
        <v>6000</v>
      </c>
      <c r="E44" s="8">
        <v>0</v>
      </c>
      <c r="F44" s="8">
        <v>6000</v>
      </c>
      <c r="G44" s="8">
        <v>96000</v>
      </c>
      <c r="H44" s="8">
        <v>0</v>
      </c>
      <c r="I44" s="8">
        <v>96000</v>
      </c>
      <c r="J44" s="8">
        <v>93636.78</v>
      </c>
      <c r="K44" s="8">
        <v>0</v>
      </c>
      <c r="L44" s="8">
        <v>93636.78</v>
      </c>
      <c r="M44" s="8">
        <v>50992.56</v>
      </c>
      <c r="N44" s="8">
        <v>0</v>
      </c>
      <c r="O44" s="8">
        <v>50992.56</v>
      </c>
      <c r="P44" s="8">
        <v>50867.72</v>
      </c>
      <c r="Q44" s="8">
        <v>0</v>
      </c>
      <c r="R44" s="8">
        <v>50867.72</v>
      </c>
      <c r="S44" s="8">
        <v>46170.72</v>
      </c>
      <c r="T44" s="8">
        <v>0</v>
      </c>
      <c r="U44" s="8">
        <v>46170.72</v>
      </c>
      <c r="V44" s="8">
        <v>0</v>
      </c>
      <c r="W44" s="8">
        <v>0</v>
      </c>
      <c r="X44" s="8">
        <v>0</v>
      </c>
      <c r="Y44" s="8">
        <v>-50992.56</v>
      </c>
      <c r="Z44" s="8">
        <v>96000</v>
      </c>
      <c r="AA44" s="9">
        <v>93636.78</v>
      </c>
      <c r="AB44" s="26"/>
      <c r="AC44" s="33"/>
    </row>
    <row r="45" spans="1:29" ht="12.75">
      <c r="A45" s="49" t="s">
        <v>63</v>
      </c>
      <c r="B45" s="7" t="s">
        <v>831</v>
      </c>
      <c r="C45" s="10">
        <f>SUM(C46)</f>
        <v>7000</v>
      </c>
      <c r="D45" s="8">
        <v>6000</v>
      </c>
      <c r="E45" s="8">
        <v>0</v>
      </c>
      <c r="F45" s="8">
        <v>6000</v>
      </c>
      <c r="G45" s="8">
        <v>31000</v>
      </c>
      <c r="H45" s="8">
        <v>0</v>
      </c>
      <c r="I45" s="8">
        <v>31000</v>
      </c>
      <c r="J45" s="8">
        <v>28636.78</v>
      </c>
      <c r="K45" s="8">
        <v>0</v>
      </c>
      <c r="L45" s="8">
        <v>28636.78</v>
      </c>
      <c r="M45" s="8">
        <v>25460.75</v>
      </c>
      <c r="N45" s="8">
        <v>0</v>
      </c>
      <c r="O45" s="8">
        <v>25460.75</v>
      </c>
      <c r="P45" s="8">
        <v>25335.91</v>
      </c>
      <c r="Q45" s="8">
        <v>0</v>
      </c>
      <c r="R45" s="8">
        <v>25335.91</v>
      </c>
      <c r="S45" s="8">
        <v>25335.91</v>
      </c>
      <c r="T45" s="8">
        <v>0</v>
      </c>
      <c r="U45" s="8">
        <v>25335.91</v>
      </c>
      <c r="V45" s="8">
        <v>0</v>
      </c>
      <c r="W45" s="8">
        <v>0</v>
      </c>
      <c r="X45" s="8">
        <v>0</v>
      </c>
      <c r="Y45" s="8">
        <v>-25460.75</v>
      </c>
      <c r="Z45" s="8">
        <v>31000</v>
      </c>
      <c r="AA45" s="9">
        <v>28636.78</v>
      </c>
      <c r="AB45" s="26"/>
      <c r="AC45" s="33"/>
    </row>
    <row r="46" spans="1:29" ht="12.75">
      <c r="A46" s="49" t="s">
        <v>64</v>
      </c>
      <c r="B46" s="7" t="s">
        <v>831</v>
      </c>
      <c r="C46" s="8">
        <v>7000</v>
      </c>
      <c r="D46" s="8">
        <v>6000</v>
      </c>
      <c r="E46" s="8">
        <v>0</v>
      </c>
      <c r="F46" s="8">
        <v>6000</v>
      </c>
      <c r="G46" s="8">
        <v>31000</v>
      </c>
      <c r="H46" s="8">
        <v>0</v>
      </c>
      <c r="I46" s="8">
        <v>31000</v>
      </c>
      <c r="J46" s="8">
        <v>28636.78</v>
      </c>
      <c r="K46" s="8">
        <v>0</v>
      </c>
      <c r="L46" s="8">
        <v>28636.78</v>
      </c>
      <c r="M46" s="8">
        <v>25460.75</v>
      </c>
      <c r="N46" s="8">
        <v>0</v>
      </c>
      <c r="O46" s="8">
        <v>25460.75</v>
      </c>
      <c r="P46" s="8">
        <v>25335.91</v>
      </c>
      <c r="Q46" s="8">
        <v>0</v>
      </c>
      <c r="R46" s="8">
        <v>25335.91</v>
      </c>
      <c r="S46" s="8">
        <v>25335.91</v>
      </c>
      <c r="T46" s="8">
        <v>0</v>
      </c>
      <c r="U46" s="8">
        <v>25335.91</v>
      </c>
      <c r="V46" s="8">
        <v>0</v>
      </c>
      <c r="W46" s="8">
        <v>0</v>
      </c>
      <c r="X46" s="8">
        <v>0</v>
      </c>
      <c r="Y46" s="8">
        <v>-25460.75</v>
      </c>
      <c r="Z46" s="8">
        <v>31000</v>
      </c>
      <c r="AA46" s="9">
        <v>28636.78</v>
      </c>
      <c r="AB46" s="26"/>
      <c r="AC46" s="33"/>
    </row>
    <row r="47" spans="1:29" ht="25.5">
      <c r="A47" s="49" t="s">
        <v>65</v>
      </c>
      <c r="B47" s="7" t="s">
        <v>832</v>
      </c>
      <c r="C47" s="10">
        <f>SUM(C48)</f>
        <v>55000</v>
      </c>
      <c r="D47" s="8">
        <v>0</v>
      </c>
      <c r="E47" s="8">
        <v>0</v>
      </c>
      <c r="F47" s="8">
        <v>0</v>
      </c>
      <c r="G47" s="8">
        <v>55000</v>
      </c>
      <c r="H47" s="8">
        <v>0</v>
      </c>
      <c r="I47" s="8">
        <v>55000</v>
      </c>
      <c r="J47" s="8">
        <v>55000</v>
      </c>
      <c r="K47" s="8">
        <v>0</v>
      </c>
      <c r="L47" s="8">
        <v>55000</v>
      </c>
      <c r="M47" s="8">
        <v>23667.61</v>
      </c>
      <c r="N47" s="8">
        <v>0</v>
      </c>
      <c r="O47" s="8">
        <v>23667.61</v>
      </c>
      <c r="P47" s="8">
        <v>23667.61</v>
      </c>
      <c r="Q47" s="8">
        <v>0</v>
      </c>
      <c r="R47" s="8">
        <v>23667.61</v>
      </c>
      <c r="S47" s="8">
        <v>18970.61</v>
      </c>
      <c r="T47" s="8">
        <v>0</v>
      </c>
      <c r="U47" s="8">
        <v>18970.61</v>
      </c>
      <c r="V47" s="8">
        <v>0</v>
      </c>
      <c r="W47" s="8">
        <v>0</v>
      </c>
      <c r="X47" s="8">
        <v>0</v>
      </c>
      <c r="Y47" s="8">
        <v>-23667.61</v>
      </c>
      <c r="Z47" s="8">
        <v>55000</v>
      </c>
      <c r="AA47" s="9">
        <v>55000</v>
      </c>
      <c r="AB47" s="26"/>
      <c r="AC47" s="33"/>
    </row>
    <row r="48" spans="1:29" ht="25.5">
      <c r="A48" s="49" t="s">
        <v>66</v>
      </c>
      <c r="B48" s="7" t="s">
        <v>832</v>
      </c>
      <c r="C48" s="8">
        <v>55000</v>
      </c>
      <c r="D48" s="8">
        <v>0</v>
      </c>
      <c r="E48" s="8">
        <v>0</v>
      </c>
      <c r="F48" s="8">
        <v>0</v>
      </c>
      <c r="G48" s="8">
        <v>55000</v>
      </c>
      <c r="H48" s="8">
        <v>0</v>
      </c>
      <c r="I48" s="8">
        <v>55000</v>
      </c>
      <c r="J48" s="8">
        <v>55000</v>
      </c>
      <c r="K48" s="8">
        <v>0</v>
      </c>
      <c r="L48" s="8">
        <v>55000</v>
      </c>
      <c r="M48" s="8">
        <v>23667.61</v>
      </c>
      <c r="N48" s="8">
        <v>0</v>
      </c>
      <c r="O48" s="8">
        <v>23667.61</v>
      </c>
      <c r="P48" s="8">
        <v>23667.61</v>
      </c>
      <c r="Q48" s="8">
        <v>0</v>
      </c>
      <c r="R48" s="8">
        <v>23667.61</v>
      </c>
      <c r="S48" s="8">
        <v>18970.61</v>
      </c>
      <c r="T48" s="8">
        <v>0</v>
      </c>
      <c r="U48" s="8">
        <v>18970.61</v>
      </c>
      <c r="V48" s="8">
        <v>0</v>
      </c>
      <c r="W48" s="8">
        <v>0</v>
      </c>
      <c r="X48" s="8">
        <v>0</v>
      </c>
      <c r="Y48" s="8">
        <v>-23667.61</v>
      </c>
      <c r="Z48" s="8">
        <v>55000</v>
      </c>
      <c r="AA48" s="9">
        <v>55000</v>
      </c>
      <c r="AB48" s="26"/>
      <c r="AC48" s="33"/>
    </row>
    <row r="49" spans="1:29" ht="12.75">
      <c r="A49" s="49" t="s">
        <v>67</v>
      </c>
      <c r="B49" s="7" t="s">
        <v>833</v>
      </c>
      <c r="C49" s="10">
        <f>SUM(C50)</f>
        <v>9000</v>
      </c>
      <c r="D49" s="8">
        <v>0</v>
      </c>
      <c r="E49" s="8">
        <v>0</v>
      </c>
      <c r="F49" s="8">
        <v>0</v>
      </c>
      <c r="G49" s="8">
        <v>10000</v>
      </c>
      <c r="H49" s="8">
        <v>0</v>
      </c>
      <c r="I49" s="8">
        <v>10000</v>
      </c>
      <c r="J49" s="8">
        <v>10000</v>
      </c>
      <c r="K49" s="8">
        <v>0</v>
      </c>
      <c r="L49" s="8">
        <v>10000</v>
      </c>
      <c r="M49" s="8">
        <v>1864.2</v>
      </c>
      <c r="N49" s="8">
        <v>0</v>
      </c>
      <c r="O49" s="8">
        <v>1864.2</v>
      </c>
      <c r="P49" s="8">
        <v>1864.2</v>
      </c>
      <c r="Q49" s="8">
        <v>0</v>
      </c>
      <c r="R49" s="8">
        <v>1864.2</v>
      </c>
      <c r="S49" s="8">
        <v>1864.2</v>
      </c>
      <c r="T49" s="8">
        <v>0</v>
      </c>
      <c r="U49" s="8">
        <v>1864.2</v>
      </c>
      <c r="V49" s="8">
        <v>0</v>
      </c>
      <c r="W49" s="8">
        <v>0</v>
      </c>
      <c r="X49" s="8">
        <v>0</v>
      </c>
      <c r="Y49" s="8">
        <v>-1864.2</v>
      </c>
      <c r="Z49" s="8">
        <v>10000</v>
      </c>
      <c r="AA49" s="9">
        <v>10000</v>
      </c>
      <c r="AB49" s="26"/>
      <c r="AC49" s="33"/>
    </row>
    <row r="50" spans="1:29" ht="12.75">
      <c r="A50" s="49" t="s">
        <v>68</v>
      </c>
      <c r="B50" s="7" t="s">
        <v>833</v>
      </c>
      <c r="C50" s="8">
        <v>9000</v>
      </c>
      <c r="D50" s="8">
        <v>0</v>
      </c>
      <c r="E50" s="8">
        <v>0</v>
      </c>
      <c r="F50" s="8">
        <v>0</v>
      </c>
      <c r="G50" s="8">
        <v>10000</v>
      </c>
      <c r="H50" s="8">
        <v>0</v>
      </c>
      <c r="I50" s="8">
        <v>10000</v>
      </c>
      <c r="J50" s="8">
        <v>10000</v>
      </c>
      <c r="K50" s="8">
        <v>0</v>
      </c>
      <c r="L50" s="8">
        <v>10000</v>
      </c>
      <c r="M50" s="8">
        <v>1864.2</v>
      </c>
      <c r="N50" s="8">
        <v>0</v>
      </c>
      <c r="O50" s="8">
        <v>1864.2</v>
      </c>
      <c r="P50" s="8">
        <v>1864.2</v>
      </c>
      <c r="Q50" s="8">
        <v>0</v>
      </c>
      <c r="R50" s="8">
        <v>1864.2</v>
      </c>
      <c r="S50" s="8">
        <v>1864.2</v>
      </c>
      <c r="T50" s="8">
        <v>0</v>
      </c>
      <c r="U50" s="8">
        <v>1864.2</v>
      </c>
      <c r="V50" s="8">
        <v>0</v>
      </c>
      <c r="W50" s="8">
        <v>0</v>
      </c>
      <c r="X50" s="8">
        <v>0</v>
      </c>
      <c r="Y50" s="8">
        <v>-1864.2</v>
      </c>
      <c r="Z50" s="8">
        <v>10000</v>
      </c>
      <c r="AA50" s="9">
        <v>10000</v>
      </c>
      <c r="AB50" s="26"/>
      <c r="AC50" s="33"/>
    </row>
    <row r="51" spans="1:29" ht="12.75">
      <c r="A51" s="49" t="s">
        <v>69</v>
      </c>
      <c r="B51" s="7" t="s">
        <v>834</v>
      </c>
      <c r="C51" s="23">
        <f>SUM(C52+C57)</f>
        <v>111500</v>
      </c>
      <c r="D51" s="8">
        <v>0</v>
      </c>
      <c r="E51" s="8">
        <v>0</v>
      </c>
      <c r="F51" s="8">
        <v>0</v>
      </c>
      <c r="G51" s="8">
        <v>42000</v>
      </c>
      <c r="H51" s="8">
        <v>0</v>
      </c>
      <c r="I51" s="8">
        <v>42000</v>
      </c>
      <c r="J51" s="8">
        <v>42000</v>
      </c>
      <c r="K51" s="8">
        <v>0</v>
      </c>
      <c r="L51" s="8">
        <v>42000</v>
      </c>
      <c r="M51" s="8">
        <v>14178.46</v>
      </c>
      <c r="N51" s="8">
        <v>0</v>
      </c>
      <c r="O51" s="8">
        <v>14178.46</v>
      </c>
      <c r="P51" s="8">
        <v>14178.46</v>
      </c>
      <c r="Q51" s="8">
        <v>0</v>
      </c>
      <c r="R51" s="8">
        <v>14178.46</v>
      </c>
      <c r="S51" s="8">
        <v>14178.46</v>
      </c>
      <c r="T51" s="8">
        <v>0</v>
      </c>
      <c r="U51" s="8">
        <v>14178.46</v>
      </c>
      <c r="V51" s="8">
        <v>0</v>
      </c>
      <c r="W51" s="8">
        <v>0</v>
      </c>
      <c r="X51" s="8">
        <v>0</v>
      </c>
      <c r="Y51" s="8">
        <v>-14178.46</v>
      </c>
      <c r="Z51" s="8">
        <v>42000</v>
      </c>
      <c r="AA51" s="9">
        <v>42000</v>
      </c>
      <c r="AB51" s="26"/>
      <c r="AC51" s="33"/>
    </row>
    <row r="52" spans="1:29" ht="12.75">
      <c r="A52" s="49" t="s">
        <v>70</v>
      </c>
      <c r="B52" s="7" t="s">
        <v>835</v>
      </c>
      <c r="C52" s="24">
        <f>SUM(C53+C55)</f>
        <v>1500</v>
      </c>
      <c r="D52" s="8">
        <v>0</v>
      </c>
      <c r="E52" s="8">
        <v>0</v>
      </c>
      <c r="F52" s="8">
        <v>0</v>
      </c>
      <c r="G52" s="8">
        <v>2000</v>
      </c>
      <c r="H52" s="8">
        <v>0</v>
      </c>
      <c r="I52" s="8">
        <v>2000</v>
      </c>
      <c r="J52" s="8">
        <v>2000</v>
      </c>
      <c r="K52" s="8">
        <v>0</v>
      </c>
      <c r="L52" s="8">
        <v>2000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2000</v>
      </c>
      <c r="AA52" s="9">
        <v>2000</v>
      </c>
      <c r="AB52" s="26"/>
      <c r="AC52" s="33"/>
    </row>
    <row r="53" spans="1:29" ht="12.75">
      <c r="A53" s="49" t="s">
        <v>71</v>
      </c>
      <c r="B53" s="7" t="s">
        <v>836</v>
      </c>
      <c r="C53" s="10">
        <f>SUM(C54)</f>
        <v>1000</v>
      </c>
      <c r="D53" s="8">
        <v>0</v>
      </c>
      <c r="E53" s="8">
        <v>0</v>
      </c>
      <c r="F53" s="8">
        <v>0</v>
      </c>
      <c r="G53" s="8">
        <v>2000</v>
      </c>
      <c r="H53" s="8">
        <v>0</v>
      </c>
      <c r="I53" s="8">
        <v>2000</v>
      </c>
      <c r="J53" s="8">
        <v>2000</v>
      </c>
      <c r="K53" s="8">
        <v>0</v>
      </c>
      <c r="L53" s="8">
        <v>2000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2000</v>
      </c>
      <c r="AA53" s="9">
        <v>2000</v>
      </c>
      <c r="AB53" s="26"/>
      <c r="AC53" s="33"/>
    </row>
    <row r="54" spans="1:29" ht="12.75">
      <c r="A54" s="49" t="s">
        <v>72</v>
      </c>
      <c r="B54" s="7" t="s">
        <v>836</v>
      </c>
      <c r="C54" s="8">
        <v>1000</v>
      </c>
      <c r="D54" s="8">
        <v>0</v>
      </c>
      <c r="E54" s="8">
        <v>0</v>
      </c>
      <c r="F54" s="8">
        <v>0</v>
      </c>
      <c r="G54" s="8">
        <v>2000</v>
      </c>
      <c r="H54" s="8">
        <v>0</v>
      </c>
      <c r="I54" s="8">
        <v>2000</v>
      </c>
      <c r="J54" s="8">
        <v>2000</v>
      </c>
      <c r="K54" s="8">
        <v>0</v>
      </c>
      <c r="L54" s="8">
        <v>2000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2000</v>
      </c>
      <c r="AA54" s="9">
        <v>2000</v>
      </c>
      <c r="AB54" s="26"/>
      <c r="AC54" s="33"/>
    </row>
    <row r="55" spans="1:29" ht="12.75">
      <c r="A55" s="49" t="s">
        <v>1250</v>
      </c>
      <c r="B55" s="7" t="s">
        <v>1251</v>
      </c>
      <c r="C55" s="10">
        <f>SUM(C56)</f>
        <v>500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9"/>
      <c r="AB55" s="26"/>
      <c r="AC55" s="33"/>
    </row>
    <row r="56" spans="1:29" ht="12.75">
      <c r="A56" s="49" t="s">
        <v>1252</v>
      </c>
      <c r="B56" s="7" t="s">
        <v>1253</v>
      </c>
      <c r="C56" s="8">
        <v>500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9"/>
      <c r="AB56" s="26"/>
      <c r="AC56" s="33"/>
    </row>
    <row r="57" spans="1:29" ht="12.75">
      <c r="A57" s="49" t="s">
        <v>73</v>
      </c>
      <c r="B57" s="7" t="s">
        <v>837</v>
      </c>
      <c r="C57" s="24">
        <f>SUM(C58)</f>
        <v>110000</v>
      </c>
      <c r="D57" s="8">
        <v>0</v>
      </c>
      <c r="E57" s="8">
        <v>0</v>
      </c>
      <c r="F57" s="8">
        <v>0</v>
      </c>
      <c r="G57" s="8">
        <v>40000</v>
      </c>
      <c r="H57" s="8">
        <v>0</v>
      </c>
      <c r="I57" s="8">
        <v>40000</v>
      </c>
      <c r="J57" s="8">
        <v>40000</v>
      </c>
      <c r="K57" s="8">
        <v>0</v>
      </c>
      <c r="L57" s="8">
        <v>40000</v>
      </c>
      <c r="M57" s="8">
        <v>14178.46</v>
      </c>
      <c r="N57" s="8">
        <v>0</v>
      </c>
      <c r="O57" s="8">
        <v>14178.46</v>
      </c>
      <c r="P57" s="8">
        <v>14178.46</v>
      </c>
      <c r="Q57" s="8">
        <v>0</v>
      </c>
      <c r="R57" s="8">
        <v>14178.46</v>
      </c>
      <c r="S57" s="8">
        <v>14178.46</v>
      </c>
      <c r="T57" s="8">
        <v>0</v>
      </c>
      <c r="U57" s="8">
        <v>14178.46</v>
      </c>
      <c r="V57" s="8">
        <v>0</v>
      </c>
      <c r="W57" s="8">
        <v>0</v>
      </c>
      <c r="X57" s="8">
        <v>0</v>
      </c>
      <c r="Y57" s="8">
        <v>-14178.46</v>
      </c>
      <c r="Z57" s="8">
        <v>40000</v>
      </c>
      <c r="AA57" s="9">
        <v>40000</v>
      </c>
      <c r="AB57" s="26"/>
      <c r="AC57" s="33"/>
    </row>
    <row r="58" spans="1:29" ht="12.75">
      <c r="A58" s="49" t="s">
        <v>74</v>
      </c>
      <c r="B58" s="7" t="s">
        <v>838</v>
      </c>
      <c r="C58" s="10">
        <f>SUM(C59:C60)</f>
        <v>110000</v>
      </c>
      <c r="D58" s="8">
        <v>0</v>
      </c>
      <c r="E58" s="8">
        <v>0</v>
      </c>
      <c r="F58" s="8">
        <v>0</v>
      </c>
      <c r="G58" s="8">
        <v>40000</v>
      </c>
      <c r="H58" s="8">
        <v>0</v>
      </c>
      <c r="I58" s="8">
        <v>40000</v>
      </c>
      <c r="J58" s="8">
        <v>40000</v>
      </c>
      <c r="K58" s="8">
        <v>0</v>
      </c>
      <c r="L58" s="8">
        <v>40000</v>
      </c>
      <c r="M58" s="8">
        <v>14178.46</v>
      </c>
      <c r="N58" s="8">
        <v>0</v>
      </c>
      <c r="O58" s="8">
        <v>14178.46</v>
      </c>
      <c r="P58" s="8">
        <v>14178.46</v>
      </c>
      <c r="Q58" s="8">
        <v>0</v>
      </c>
      <c r="R58" s="8">
        <v>14178.46</v>
      </c>
      <c r="S58" s="8">
        <v>14178.46</v>
      </c>
      <c r="T58" s="8">
        <v>0</v>
      </c>
      <c r="U58" s="8">
        <v>14178.46</v>
      </c>
      <c r="V58" s="8">
        <v>0</v>
      </c>
      <c r="W58" s="8">
        <v>0</v>
      </c>
      <c r="X58" s="8">
        <v>0</v>
      </c>
      <c r="Y58" s="8">
        <v>-14178.46</v>
      </c>
      <c r="Z58" s="8">
        <v>40000</v>
      </c>
      <c r="AA58" s="9">
        <v>40000</v>
      </c>
      <c r="AB58" s="26"/>
      <c r="AC58" s="33"/>
    </row>
    <row r="59" spans="1:29" ht="12.75">
      <c r="A59" s="49" t="s">
        <v>75</v>
      </c>
      <c r="B59" s="7" t="s">
        <v>839</v>
      </c>
      <c r="C59" s="8">
        <v>50000</v>
      </c>
      <c r="D59" s="8">
        <v>0</v>
      </c>
      <c r="E59" s="8">
        <v>0</v>
      </c>
      <c r="F59" s="8">
        <v>0</v>
      </c>
      <c r="G59" s="8">
        <v>20000</v>
      </c>
      <c r="H59" s="8">
        <v>0</v>
      </c>
      <c r="I59" s="8">
        <v>20000</v>
      </c>
      <c r="J59" s="8">
        <v>20000</v>
      </c>
      <c r="K59" s="8">
        <v>0</v>
      </c>
      <c r="L59" s="8">
        <v>20000</v>
      </c>
      <c r="M59" s="8">
        <v>1270.54</v>
      </c>
      <c r="N59" s="8">
        <v>0</v>
      </c>
      <c r="O59" s="8">
        <v>1270.54</v>
      </c>
      <c r="P59" s="8">
        <v>1270.54</v>
      </c>
      <c r="Q59" s="8">
        <v>0</v>
      </c>
      <c r="R59" s="8">
        <v>1270.54</v>
      </c>
      <c r="S59" s="8">
        <v>1270.54</v>
      </c>
      <c r="T59" s="8">
        <v>0</v>
      </c>
      <c r="U59" s="8">
        <v>1270.54</v>
      </c>
      <c r="V59" s="8">
        <v>0</v>
      </c>
      <c r="W59" s="8">
        <v>0</v>
      </c>
      <c r="X59" s="8">
        <v>0</v>
      </c>
      <c r="Y59" s="8">
        <v>-1270.54</v>
      </c>
      <c r="Z59" s="8">
        <v>20000</v>
      </c>
      <c r="AA59" s="9">
        <v>20000</v>
      </c>
      <c r="AB59" s="26"/>
      <c r="AC59" s="33"/>
    </row>
    <row r="60" spans="1:29" ht="12.75">
      <c r="A60" s="49" t="s">
        <v>76</v>
      </c>
      <c r="B60" s="7" t="s">
        <v>840</v>
      </c>
      <c r="C60" s="8">
        <v>60000</v>
      </c>
      <c r="D60" s="8">
        <v>0</v>
      </c>
      <c r="E60" s="8">
        <v>0</v>
      </c>
      <c r="F60" s="8">
        <v>0</v>
      </c>
      <c r="G60" s="8">
        <v>20000</v>
      </c>
      <c r="H60" s="8">
        <v>0</v>
      </c>
      <c r="I60" s="8">
        <v>20000</v>
      </c>
      <c r="J60" s="8">
        <v>20000</v>
      </c>
      <c r="K60" s="8">
        <v>0</v>
      </c>
      <c r="L60" s="8">
        <v>20000</v>
      </c>
      <c r="M60" s="8">
        <v>12907.92</v>
      </c>
      <c r="N60" s="8">
        <v>0</v>
      </c>
      <c r="O60" s="8">
        <v>12907.92</v>
      </c>
      <c r="P60" s="8">
        <v>12907.92</v>
      </c>
      <c r="Q60" s="8">
        <v>0</v>
      </c>
      <c r="R60" s="8">
        <v>12907.92</v>
      </c>
      <c r="S60" s="8">
        <v>12907.92</v>
      </c>
      <c r="T60" s="8">
        <v>0</v>
      </c>
      <c r="U60" s="8">
        <v>12907.92</v>
      </c>
      <c r="V60" s="8">
        <v>0</v>
      </c>
      <c r="W60" s="8">
        <v>0</v>
      </c>
      <c r="X60" s="8">
        <v>0</v>
      </c>
      <c r="Y60" s="8">
        <v>-12907.92</v>
      </c>
      <c r="Z60" s="8">
        <v>20000</v>
      </c>
      <c r="AA60" s="9">
        <v>20000</v>
      </c>
      <c r="AB60" s="26"/>
      <c r="AC60" s="33"/>
    </row>
    <row r="61" spans="1:29" ht="12.75">
      <c r="A61" s="49" t="s">
        <v>77</v>
      </c>
      <c r="B61" s="7" t="s">
        <v>841</v>
      </c>
      <c r="C61" s="23">
        <f>SUM(C62+C65+C71+C78+C81+C84+C88)</f>
        <v>252100</v>
      </c>
      <c r="D61" s="8">
        <v>172000</v>
      </c>
      <c r="E61" s="8">
        <v>0</v>
      </c>
      <c r="F61" s="8">
        <v>172000</v>
      </c>
      <c r="G61" s="8">
        <v>319600</v>
      </c>
      <c r="H61" s="8">
        <v>0</v>
      </c>
      <c r="I61" s="8">
        <v>319600</v>
      </c>
      <c r="J61" s="8">
        <v>209951.44</v>
      </c>
      <c r="K61" s="8">
        <v>0</v>
      </c>
      <c r="L61" s="8">
        <v>209951.44</v>
      </c>
      <c r="M61" s="8">
        <v>137791.8</v>
      </c>
      <c r="N61" s="8">
        <v>0</v>
      </c>
      <c r="O61" s="8">
        <v>137791.8</v>
      </c>
      <c r="P61" s="8">
        <v>131509.18</v>
      </c>
      <c r="Q61" s="8">
        <v>0</v>
      </c>
      <c r="R61" s="8">
        <v>131509.18</v>
      </c>
      <c r="S61" s="8">
        <v>128340.3</v>
      </c>
      <c r="T61" s="8">
        <v>0</v>
      </c>
      <c r="U61" s="8">
        <v>128340.3</v>
      </c>
      <c r="V61" s="8">
        <v>0</v>
      </c>
      <c r="W61" s="8">
        <v>0</v>
      </c>
      <c r="X61" s="8">
        <v>0</v>
      </c>
      <c r="Y61" s="8">
        <v>-137791.8</v>
      </c>
      <c r="Z61" s="8">
        <v>319600</v>
      </c>
      <c r="AA61" s="9">
        <v>209951.44</v>
      </c>
      <c r="AB61" s="26"/>
      <c r="AC61" s="33"/>
    </row>
    <row r="62" spans="1:29" ht="12.75">
      <c r="A62" s="49" t="s">
        <v>78</v>
      </c>
      <c r="B62" s="7" t="s">
        <v>842</v>
      </c>
      <c r="C62" s="24">
        <f>SUM(C63)</f>
        <v>10000</v>
      </c>
      <c r="D62" s="8">
        <v>5000</v>
      </c>
      <c r="E62" s="8">
        <v>0</v>
      </c>
      <c r="F62" s="8">
        <v>5000</v>
      </c>
      <c r="G62" s="8">
        <v>9000</v>
      </c>
      <c r="H62" s="8">
        <v>0</v>
      </c>
      <c r="I62" s="8">
        <v>9000</v>
      </c>
      <c r="J62" s="8">
        <v>7719.15</v>
      </c>
      <c r="K62" s="8">
        <v>0</v>
      </c>
      <c r="L62" s="8">
        <v>7719.15</v>
      </c>
      <c r="M62" s="8">
        <v>1857.85</v>
      </c>
      <c r="N62" s="8">
        <v>0</v>
      </c>
      <c r="O62" s="8">
        <v>1857.85</v>
      </c>
      <c r="P62" s="8">
        <v>1681.85</v>
      </c>
      <c r="Q62" s="8">
        <v>0</v>
      </c>
      <c r="R62" s="8">
        <v>1681.85</v>
      </c>
      <c r="S62" s="8">
        <v>1681.85</v>
      </c>
      <c r="T62" s="8">
        <v>0</v>
      </c>
      <c r="U62" s="8">
        <v>1681.85</v>
      </c>
      <c r="V62" s="8">
        <v>0</v>
      </c>
      <c r="W62" s="8">
        <v>0</v>
      </c>
      <c r="X62" s="8">
        <v>0</v>
      </c>
      <c r="Y62" s="8">
        <v>-1857.85</v>
      </c>
      <c r="Z62" s="8">
        <v>9000</v>
      </c>
      <c r="AA62" s="9">
        <v>7719.15</v>
      </c>
      <c r="AB62" s="26"/>
      <c r="AC62" s="33"/>
    </row>
    <row r="63" spans="1:29" ht="25.5">
      <c r="A63" s="49" t="s">
        <v>79</v>
      </c>
      <c r="B63" s="7" t="s">
        <v>843</v>
      </c>
      <c r="C63" s="10">
        <f>SUM(C64)</f>
        <v>10000</v>
      </c>
      <c r="D63" s="8">
        <v>5000</v>
      </c>
      <c r="E63" s="8">
        <v>0</v>
      </c>
      <c r="F63" s="8">
        <v>5000</v>
      </c>
      <c r="G63" s="8">
        <v>9000</v>
      </c>
      <c r="H63" s="8">
        <v>0</v>
      </c>
      <c r="I63" s="8">
        <v>9000</v>
      </c>
      <c r="J63" s="8">
        <v>7719.15</v>
      </c>
      <c r="K63" s="8">
        <v>0</v>
      </c>
      <c r="L63" s="8">
        <v>7719.15</v>
      </c>
      <c r="M63" s="8">
        <v>1857.85</v>
      </c>
      <c r="N63" s="8">
        <v>0</v>
      </c>
      <c r="O63" s="8">
        <v>1857.85</v>
      </c>
      <c r="P63" s="8">
        <v>1681.85</v>
      </c>
      <c r="Q63" s="8">
        <v>0</v>
      </c>
      <c r="R63" s="8">
        <v>1681.85</v>
      </c>
      <c r="S63" s="8">
        <v>1681.85</v>
      </c>
      <c r="T63" s="8">
        <v>0</v>
      </c>
      <c r="U63" s="8">
        <v>1681.85</v>
      </c>
      <c r="V63" s="8">
        <v>0</v>
      </c>
      <c r="W63" s="8">
        <v>0</v>
      </c>
      <c r="X63" s="8">
        <v>0</v>
      </c>
      <c r="Y63" s="8">
        <v>-1857.85</v>
      </c>
      <c r="Z63" s="8">
        <v>9000</v>
      </c>
      <c r="AA63" s="9">
        <v>7719.15</v>
      </c>
      <c r="AB63" s="26"/>
      <c r="AC63" s="33"/>
    </row>
    <row r="64" spans="1:29" ht="25.5">
      <c r="A64" s="49" t="s">
        <v>80</v>
      </c>
      <c r="B64" s="7" t="s">
        <v>843</v>
      </c>
      <c r="C64" s="8">
        <v>10000</v>
      </c>
      <c r="D64" s="8">
        <v>5000</v>
      </c>
      <c r="E64" s="8">
        <v>0</v>
      </c>
      <c r="F64" s="8">
        <v>5000</v>
      </c>
      <c r="G64" s="8">
        <v>9000</v>
      </c>
      <c r="H64" s="8">
        <v>0</v>
      </c>
      <c r="I64" s="8">
        <v>9000</v>
      </c>
      <c r="J64" s="8">
        <v>7719.15</v>
      </c>
      <c r="K64" s="8">
        <v>0</v>
      </c>
      <c r="L64" s="8">
        <v>7719.15</v>
      </c>
      <c r="M64" s="8">
        <v>1857.85</v>
      </c>
      <c r="N64" s="8">
        <v>0</v>
      </c>
      <c r="O64" s="8">
        <v>1857.85</v>
      </c>
      <c r="P64" s="8">
        <v>1681.85</v>
      </c>
      <c r="Q64" s="8">
        <v>0</v>
      </c>
      <c r="R64" s="8">
        <v>1681.85</v>
      </c>
      <c r="S64" s="8">
        <v>1681.85</v>
      </c>
      <c r="T64" s="8">
        <v>0</v>
      </c>
      <c r="U64" s="8">
        <v>1681.85</v>
      </c>
      <c r="V64" s="8">
        <v>0</v>
      </c>
      <c r="W64" s="8">
        <v>0</v>
      </c>
      <c r="X64" s="8">
        <v>0</v>
      </c>
      <c r="Y64" s="8">
        <v>-1857.85</v>
      </c>
      <c r="Z64" s="8">
        <v>9000</v>
      </c>
      <c r="AA64" s="9">
        <v>7719.15</v>
      </c>
      <c r="AB64" s="26"/>
      <c r="AC64" s="33"/>
    </row>
    <row r="65" spans="1:29" ht="25.5">
      <c r="A65" s="49" t="s">
        <v>81</v>
      </c>
      <c r="B65" s="7" t="s">
        <v>844</v>
      </c>
      <c r="C65" s="24">
        <f>SUM(C66+C68)</f>
        <v>31100</v>
      </c>
      <c r="D65" s="8">
        <v>10000</v>
      </c>
      <c r="E65" s="8">
        <v>0</v>
      </c>
      <c r="F65" s="8">
        <v>10000</v>
      </c>
      <c r="G65" s="8">
        <v>26100</v>
      </c>
      <c r="H65" s="8">
        <v>0</v>
      </c>
      <c r="I65" s="8">
        <v>26100</v>
      </c>
      <c r="J65" s="8">
        <v>14914</v>
      </c>
      <c r="K65" s="8">
        <v>0</v>
      </c>
      <c r="L65" s="8">
        <v>14914</v>
      </c>
      <c r="M65" s="8">
        <v>10221.12</v>
      </c>
      <c r="N65" s="8">
        <v>0</v>
      </c>
      <c r="O65" s="8">
        <v>10221.12</v>
      </c>
      <c r="P65" s="8">
        <v>3533.93</v>
      </c>
      <c r="Q65" s="8">
        <v>0</v>
      </c>
      <c r="R65" s="8">
        <v>3533.93</v>
      </c>
      <c r="S65" s="8">
        <v>2675.39</v>
      </c>
      <c r="T65" s="8">
        <v>0</v>
      </c>
      <c r="U65" s="8">
        <v>2675.39</v>
      </c>
      <c r="V65" s="8">
        <v>0</v>
      </c>
      <c r="W65" s="8">
        <v>0</v>
      </c>
      <c r="X65" s="8">
        <v>0</v>
      </c>
      <c r="Y65" s="8">
        <v>-10221.12</v>
      </c>
      <c r="Z65" s="8">
        <v>26100</v>
      </c>
      <c r="AA65" s="9">
        <v>14914</v>
      </c>
      <c r="AB65" s="26"/>
      <c r="AC65" s="33"/>
    </row>
    <row r="66" spans="1:29" ht="38.25">
      <c r="A66" s="49" t="s">
        <v>82</v>
      </c>
      <c r="B66" s="7" t="s">
        <v>845</v>
      </c>
      <c r="C66" s="10">
        <f>SUM(C67)</f>
        <v>10000</v>
      </c>
      <c r="D66" s="8">
        <v>0</v>
      </c>
      <c r="E66" s="8">
        <v>0</v>
      </c>
      <c r="F66" s="8">
        <v>0</v>
      </c>
      <c r="G66" s="8">
        <v>5000</v>
      </c>
      <c r="H66" s="8">
        <v>0</v>
      </c>
      <c r="I66" s="8">
        <v>5000</v>
      </c>
      <c r="J66" s="8">
        <v>2830</v>
      </c>
      <c r="K66" s="8">
        <v>0</v>
      </c>
      <c r="L66" s="8">
        <v>2830</v>
      </c>
      <c r="M66" s="8">
        <v>1125.2</v>
      </c>
      <c r="N66" s="8">
        <v>0</v>
      </c>
      <c r="O66" s="8">
        <v>1125.2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-1125.2</v>
      </c>
      <c r="Z66" s="8">
        <v>5000</v>
      </c>
      <c r="AA66" s="9">
        <v>2830</v>
      </c>
      <c r="AB66" s="26"/>
      <c r="AC66" s="33"/>
    </row>
    <row r="67" spans="1:29" ht="38.25">
      <c r="A67" s="50" t="s">
        <v>83</v>
      </c>
      <c r="B67" s="7" t="s">
        <v>845</v>
      </c>
      <c r="C67" s="8">
        <v>10000</v>
      </c>
      <c r="D67" s="8">
        <v>0</v>
      </c>
      <c r="E67" s="8">
        <v>0</v>
      </c>
      <c r="F67" s="8">
        <v>0</v>
      </c>
      <c r="G67" s="8">
        <v>5000</v>
      </c>
      <c r="H67" s="8">
        <v>0</v>
      </c>
      <c r="I67" s="8">
        <v>5000</v>
      </c>
      <c r="J67" s="8">
        <v>2830</v>
      </c>
      <c r="K67" s="8">
        <v>0</v>
      </c>
      <c r="L67" s="8">
        <v>2830</v>
      </c>
      <c r="M67" s="8">
        <v>1125.2</v>
      </c>
      <c r="N67" s="8">
        <v>0</v>
      </c>
      <c r="O67" s="8">
        <v>1125.2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-1125.2</v>
      </c>
      <c r="Z67" s="8">
        <v>5000</v>
      </c>
      <c r="AA67" s="9">
        <v>2830</v>
      </c>
      <c r="AB67" s="26"/>
      <c r="AC67" s="33"/>
    </row>
    <row r="68" spans="1:29" ht="12.75">
      <c r="A68" s="49" t="s">
        <v>84</v>
      </c>
      <c r="B68" s="7" t="s">
        <v>846</v>
      </c>
      <c r="C68" s="10">
        <f>SUM(C69:C70)</f>
        <v>21100</v>
      </c>
      <c r="D68" s="8">
        <v>10000</v>
      </c>
      <c r="E68" s="8">
        <v>0</v>
      </c>
      <c r="F68" s="8">
        <v>10000</v>
      </c>
      <c r="G68" s="8">
        <v>21100</v>
      </c>
      <c r="H68" s="8">
        <v>0</v>
      </c>
      <c r="I68" s="8">
        <v>21100</v>
      </c>
      <c r="J68" s="8">
        <v>12084</v>
      </c>
      <c r="K68" s="8">
        <v>0</v>
      </c>
      <c r="L68" s="8">
        <v>12084</v>
      </c>
      <c r="M68" s="8">
        <v>9095.92</v>
      </c>
      <c r="N68" s="8">
        <v>0</v>
      </c>
      <c r="O68" s="8">
        <v>9095.92</v>
      </c>
      <c r="P68" s="8">
        <v>3533.93</v>
      </c>
      <c r="Q68" s="8">
        <v>0</v>
      </c>
      <c r="R68" s="8">
        <v>3533.93</v>
      </c>
      <c r="S68" s="8">
        <v>2675.39</v>
      </c>
      <c r="T68" s="8">
        <v>0</v>
      </c>
      <c r="U68" s="8">
        <v>2675.39</v>
      </c>
      <c r="V68" s="8">
        <v>0</v>
      </c>
      <c r="W68" s="8">
        <v>0</v>
      </c>
      <c r="X68" s="8">
        <v>0</v>
      </c>
      <c r="Y68" s="8">
        <v>-9095.92</v>
      </c>
      <c r="Z68" s="8">
        <v>21100</v>
      </c>
      <c r="AA68" s="9">
        <v>12084</v>
      </c>
      <c r="AB68" s="26"/>
      <c r="AC68" s="33"/>
    </row>
    <row r="69" spans="1:29" ht="12.75">
      <c r="A69" s="49" t="s">
        <v>85</v>
      </c>
      <c r="B69" s="7" t="s">
        <v>846</v>
      </c>
      <c r="C69" s="8">
        <v>20000</v>
      </c>
      <c r="D69" s="8">
        <v>5000</v>
      </c>
      <c r="E69" s="8">
        <v>0</v>
      </c>
      <c r="F69" s="8">
        <v>5000</v>
      </c>
      <c r="G69" s="8">
        <v>15000</v>
      </c>
      <c r="H69" s="8">
        <v>0</v>
      </c>
      <c r="I69" s="8">
        <v>15000</v>
      </c>
      <c r="J69" s="8">
        <v>10984</v>
      </c>
      <c r="K69" s="8">
        <v>0</v>
      </c>
      <c r="L69" s="8">
        <v>10984</v>
      </c>
      <c r="M69" s="8">
        <v>7995.92</v>
      </c>
      <c r="N69" s="8">
        <v>0</v>
      </c>
      <c r="O69" s="8">
        <v>7995.92</v>
      </c>
      <c r="P69" s="8">
        <v>2433.93</v>
      </c>
      <c r="Q69" s="8">
        <v>0</v>
      </c>
      <c r="R69" s="8">
        <v>2433.93</v>
      </c>
      <c r="S69" s="8">
        <v>1575.39</v>
      </c>
      <c r="T69" s="8">
        <v>0</v>
      </c>
      <c r="U69" s="8">
        <v>1575.39</v>
      </c>
      <c r="V69" s="8">
        <v>0</v>
      </c>
      <c r="W69" s="8">
        <v>0</v>
      </c>
      <c r="X69" s="8">
        <v>0</v>
      </c>
      <c r="Y69" s="8">
        <v>-7995.92</v>
      </c>
      <c r="Z69" s="8">
        <v>15000</v>
      </c>
      <c r="AA69" s="9">
        <v>10984</v>
      </c>
      <c r="AB69" s="26"/>
      <c r="AC69" s="33"/>
    </row>
    <row r="70" spans="1:29" ht="25.5">
      <c r="A70" s="49" t="s">
        <v>86</v>
      </c>
      <c r="B70" s="7" t="s">
        <v>847</v>
      </c>
      <c r="C70" s="8">
        <v>1100</v>
      </c>
      <c r="D70" s="8">
        <v>0</v>
      </c>
      <c r="E70" s="8">
        <v>0</v>
      </c>
      <c r="F70" s="8">
        <v>0</v>
      </c>
      <c r="G70" s="8">
        <v>1100</v>
      </c>
      <c r="H70" s="8">
        <v>0</v>
      </c>
      <c r="I70" s="8">
        <v>1100</v>
      </c>
      <c r="J70" s="8">
        <v>1100</v>
      </c>
      <c r="K70" s="8">
        <v>0</v>
      </c>
      <c r="L70" s="8">
        <v>1100</v>
      </c>
      <c r="M70" s="8">
        <v>1100</v>
      </c>
      <c r="N70" s="8">
        <v>0</v>
      </c>
      <c r="O70" s="8">
        <v>1100</v>
      </c>
      <c r="P70" s="8">
        <v>1100</v>
      </c>
      <c r="Q70" s="8">
        <v>0</v>
      </c>
      <c r="R70" s="8">
        <v>1100</v>
      </c>
      <c r="S70" s="8">
        <v>1100</v>
      </c>
      <c r="T70" s="8">
        <v>0</v>
      </c>
      <c r="U70" s="8">
        <v>1100</v>
      </c>
      <c r="V70" s="8">
        <v>0</v>
      </c>
      <c r="W70" s="8">
        <v>0</v>
      </c>
      <c r="X70" s="8">
        <v>0</v>
      </c>
      <c r="Y70" s="8">
        <v>-1100</v>
      </c>
      <c r="Z70" s="8">
        <v>1100</v>
      </c>
      <c r="AA70" s="9">
        <v>1100</v>
      </c>
      <c r="AB70" s="26"/>
      <c r="AC70" s="33"/>
    </row>
    <row r="71" spans="1:29" ht="12.75">
      <c r="A71" s="49" t="s">
        <v>87</v>
      </c>
      <c r="B71" s="7" t="s">
        <v>848</v>
      </c>
      <c r="C71" s="24">
        <f>SUM(C72+C74+C76)</f>
        <v>30500</v>
      </c>
      <c r="D71" s="8">
        <v>0</v>
      </c>
      <c r="E71" s="8">
        <v>0</v>
      </c>
      <c r="F71" s="8">
        <v>0</v>
      </c>
      <c r="G71" s="8">
        <v>23000</v>
      </c>
      <c r="H71" s="8">
        <v>0</v>
      </c>
      <c r="I71" s="8">
        <v>23000</v>
      </c>
      <c r="J71" s="8">
        <v>4700</v>
      </c>
      <c r="K71" s="8">
        <v>0</v>
      </c>
      <c r="L71" s="8">
        <v>4700</v>
      </c>
      <c r="M71" s="8">
        <v>818.79</v>
      </c>
      <c r="N71" s="8">
        <v>0</v>
      </c>
      <c r="O71" s="8">
        <v>818.79</v>
      </c>
      <c r="P71" s="8">
        <v>688.8</v>
      </c>
      <c r="Q71" s="8">
        <v>0</v>
      </c>
      <c r="R71" s="8">
        <v>688.8</v>
      </c>
      <c r="S71" s="8">
        <v>688.8</v>
      </c>
      <c r="T71" s="8">
        <v>0</v>
      </c>
      <c r="U71" s="8">
        <v>688.8</v>
      </c>
      <c r="V71" s="8">
        <v>0</v>
      </c>
      <c r="W71" s="8">
        <v>0</v>
      </c>
      <c r="X71" s="8">
        <v>0</v>
      </c>
      <c r="Y71" s="8">
        <v>-818.79</v>
      </c>
      <c r="Z71" s="8">
        <v>23000</v>
      </c>
      <c r="AA71" s="9">
        <v>4700</v>
      </c>
      <c r="AB71" s="26"/>
      <c r="AC71" s="33"/>
    </row>
    <row r="72" spans="1:29" ht="12.75">
      <c r="A72" s="49" t="s">
        <v>88</v>
      </c>
      <c r="B72" s="7" t="s">
        <v>849</v>
      </c>
      <c r="C72" s="10">
        <f>SUM(C73)</f>
        <v>500</v>
      </c>
      <c r="D72" s="8">
        <v>0</v>
      </c>
      <c r="E72" s="8">
        <v>0</v>
      </c>
      <c r="F72" s="8">
        <v>0</v>
      </c>
      <c r="G72" s="8">
        <v>8000</v>
      </c>
      <c r="H72" s="8">
        <v>0</v>
      </c>
      <c r="I72" s="8">
        <v>8000</v>
      </c>
      <c r="J72" s="8">
        <v>4500</v>
      </c>
      <c r="K72" s="8">
        <v>0</v>
      </c>
      <c r="L72" s="8">
        <v>4500</v>
      </c>
      <c r="M72" s="8">
        <v>688.8</v>
      </c>
      <c r="N72" s="8">
        <v>0</v>
      </c>
      <c r="O72" s="8">
        <v>688.8</v>
      </c>
      <c r="P72" s="8">
        <v>688.8</v>
      </c>
      <c r="Q72" s="8">
        <v>0</v>
      </c>
      <c r="R72" s="8">
        <v>688.8</v>
      </c>
      <c r="S72" s="8">
        <v>688.8</v>
      </c>
      <c r="T72" s="8">
        <v>0</v>
      </c>
      <c r="U72" s="8">
        <v>688.8</v>
      </c>
      <c r="V72" s="8">
        <v>0</v>
      </c>
      <c r="W72" s="8">
        <v>0</v>
      </c>
      <c r="X72" s="8">
        <v>0</v>
      </c>
      <c r="Y72" s="8">
        <v>-688.8</v>
      </c>
      <c r="Z72" s="8">
        <v>8000</v>
      </c>
      <c r="AA72" s="9">
        <v>4500</v>
      </c>
      <c r="AB72" s="26"/>
      <c r="AC72" s="33"/>
    </row>
    <row r="73" spans="1:29" ht="12.75">
      <c r="A73" s="49" t="s">
        <v>89</v>
      </c>
      <c r="B73" s="7" t="s">
        <v>849</v>
      </c>
      <c r="C73" s="8">
        <v>500</v>
      </c>
      <c r="D73" s="8">
        <v>0</v>
      </c>
      <c r="E73" s="8">
        <v>0</v>
      </c>
      <c r="F73" s="8">
        <v>0</v>
      </c>
      <c r="G73" s="8">
        <v>8000</v>
      </c>
      <c r="H73" s="8">
        <v>0</v>
      </c>
      <c r="I73" s="8">
        <v>8000</v>
      </c>
      <c r="J73" s="8">
        <v>4500</v>
      </c>
      <c r="K73" s="8">
        <v>0</v>
      </c>
      <c r="L73" s="8">
        <v>4500</v>
      </c>
      <c r="M73" s="8">
        <v>688.8</v>
      </c>
      <c r="N73" s="8">
        <v>0</v>
      </c>
      <c r="O73" s="8">
        <v>688.8</v>
      </c>
      <c r="P73" s="8">
        <v>688.8</v>
      </c>
      <c r="Q73" s="8">
        <v>0</v>
      </c>
      <c r="R73" s="8">
        <v>688.8</v>
      </c>
      <c r="S73" s="8">
        <v>688.8</v>
      </c>
      <c r="T73" s="8">
        <v>0</v>
      </c>
      <c r="U73" s="8">
        <v>688.8</v>
      </c>
      <c r="V73" s="8">
        <v>0</v>
      </c>
      <c r="W73" s="8">
        <v>0</v>
      </c>
      <c r="X73" s="8">
        <v>0</v>
      </c>
      <c r="Y73" s="8">
        <v>-688.8</v>
      </c>
      <c r="Z73" s="8">
        <v>8000</v>
      </c>
      <c r="AA73" s="9">
        <v>4500</v>
      </c>
      <c r="AB73" s="26"/>
      <c r="AC73" s="33"/>
    </row>
    <row r="74" spans="1:29" ht="12.75">
      <c r="A74" s="49" t="s">
        <v>90</v>
      </c>
      <c r="B74" s="7" t="s">
        <v>850</v>
      </c>
      <c r="C74" s="10">
        <f>SUM(C75)</f>
        <v>25000</v>
      </c>
      <c r="D74" s="8">
        <v>0</v>
      </c>
      <c r="E74" s="8">
        <v>0</v>
      </c>
      <c r="F74" s="8">
        <v>0</v>
      </c>
      <c r="G74" s="8">
        <v>10000</v>
      </c>
      <c r="H74" s="8">
        <v>0</v>
      </c>
      <c r="I74" s="8">
        <v>10000</v>
      </c>
      <c r="J74" s="8">
        <v>200</v>
      </c>
      <c r="K74" s="8">
        <v>0</v>
      </c>
      <c r="L74" s="8">
        <v>200</v>
      </c>
      <c r="M74" s="8">
        <v>129.99</v>
      </c>
      <c r="N74" s="8">
        <v>0</v>
      </c>
      <c r="O74" s="8">
        <v>129.99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-129.99</v>
      </c>
      <c r="Z74" s="8">
        <v>10000</v>
      </c>
      <c r="AA74" s="9">
        <v>200</v>
      </c>
      <c r="AB74" s="26"/>
      <c r="AC74" s="33"/>
    </row>
    <row r="75" spans="1:29" ht="12.75">
      <c r="A75" s="49" t="s">
        <v>91</v>
      </c>
      <c r="B75" s="7" t="s">
        <v>850</v>
      </c>
      <c r="C75" s="8">
        <v>25000</v>
      </c>
      <c r="D75" s="8">
        <v>0</v>
      </c>
      <c r="E75" s="8">
        <v>0</v>
      </c>
      <c r="F75" s="8">
        <v>0</v>
      </c>
      <c r="G75" s="8">
        <v>10000</v>
      </c>
      <c r="H75" s="8">
        <v>0</v>
      </c>
      <c r="I75" s="8">
        <v>10000</v>
      </c>
      <c r="J75" s="8">
        <v>200</v>
      </c>
      <c r="K75" s="8">
        <v>0</v>
      </c>
      <c r="L75" s="8">
        <v>200</v>
      </c>
      <c r="M75" s="8">
        <v>129.99</v>
      </c>
      <c r="N75" s="8">
        <v>0</v>
      </c>
      <c r="O75" s="8">
        <v>129.99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-129.99</v>
      </c>
      <c r="Z75" s="8">
        <v>10000</v>
      </c>
      <c r="AA75" s="9">
        <v>200</v>
      </c>
      <c r="AB75" s="26"/>
      <c r="AC75" s="33"/>
    </row>
    <row r="76" spans="1:29" ht="12.75">
      <c r="A76" s="49" t="s">
        <v>92</v>
      </c>
      <c r="B76" s="7" t="s">
        <v>851</v>
      </c>
      <c r="C76" s="10">
        <f>SUM(C77)</f>
        <v>5000</v>
      </c>
      <c r="D76" s="8">
        <v>0</v>
      </c>
      <c r="E76" s="8">
        <v>0</v>
      </c>
      <c r="F76" s="8">
        <v>0</v>
      </c>
      <c r="G76" s="8">
        <v>5000</v>
      </c>
      <c r="H76" s="8">
        <v>0</v>
      </c>
      <c r="I76" s="8">
        <v>5000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5000</v>
      </c>
      <c r="AA76" s="9">
        <v>0</v>
      </c>
      <c r="AB76" s="26"/>
      <c r="AC76" s="33"/>
    </row>
    <row r="77" spans="1:29" ht="12.75">
      <c r="A77" s="49" t="s">
        <v>93</v>
      </c>
      <c r="B77" s="7" t="s">
        <v>851</v>
      </c>
      <c r="C77" s="8">
        <v>5000</v>
      </c>
      <c r="D77" s="8">
        <v>0</v>
      </c>
      <c r="E77" s="8">
        <v>0</v>
      </c>
      <c r="F77" s="8">
        <v>0</v>
      </c>
      <c r="G77" s="8">
        <v>5000</v>
      </c>
      <c r="H77" s="8">
        <v>0</v>
      </c>
      <c r="I77" s="8">
        <v>5000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5000</v>
      </c>
      <c r="AA77" s="9">
        <v>0</v>
      </c>
      <c r="AB77" s="26"/>
      <c r="AC77" s="33"/>
    </row>
    <row r="78" spans="1:29" ht="12.75">
      <c r="A78" s="49" t="s">
        <v>94</v>
      </c>
      <c r="B78" s="7" t="s">
        <v>852</v>
      </c>
      <c r="C78" s="24">
        <f>SUM(C79)</f>
        <v>26000</v>
      </c>
      <c r="D78" s="8">
        <v>0</v>
      </c>
      <c r="E78" s="8">
        <v>0</v>
      </c>
      <c r="F78" s="8">
        <v>0</v>
      </c>
      <c r="G78" s="8">
        <v>25000</v>
      </c>
      <c r="H78" s="8">
        <v>0</v>
      </c>
      <c r="I78" s="8">
        <v>25000</v>
      </c>
      <c r="J78" s="8">
        <v>25000</v>
      </c>
      <c r="K78" s="8">
        <v>0</v>
      </c>
      <c r="L78" s="8">
        <v>25000</v>
      </c>
      <c r="M78" s="8">
        <v>9804.2</v>
      </c>
      <c r="N78" s="8">
        <v>0</v>
      </c>
      <c r="O78" s="8">
        <v>9804.2</v>
      </c>
      <c r="P78" s="8">
        <v>7790.2</v>
      </c>
      <c r="Q78" s="8">
        <v>0</v>
      </c>
      <c r="R78" s="8">
        <v>7790.2</v>
      </c>
      <c r="S78" s="8">
        <v>7790.2</v>
      </c>
      <c r="T78" s="8">
        <v>0</v>
      </c>
      <c r="U78" s="8">
        <v>7790.2</v>
      </c>
      <c r="V78" s="8">
        <v>0</v>
      </c>
      <c r="W78" s="8">
        <v>0</v>
      </c>
      <c r="X78" s="8">
        <v>0</v>
      </c>
      <c r="Y78" s="8">
        <v>-9804.2</v>
      </c>
      <c r="Z78" s="8">
        <v>25000</v>
      </c>
      <c r="AA78" s="9">
        <v>25000</v>
      </c>
      <c r="AB78" s="26"/>
      <c r="AC78" s="33"/>
    </row>
    <row r="79" spans="1:29" ht="25.5">
      <c r="A79" s="49" t="s">
        <v>95</v>
      </c>
      <c r="B79" s="7" t="s">
        <v>853</v>
      </c>
      <c r="C79" s="10">
        <f>SUM(C80)</f>
        <v>26000</v>
      </c>
      <c r="D79" s="8">
        <v>0</v>
      </c>
      <c r="E79" s="8">
        <v>0</v>
      </c>
      <c r="F79" s="8">
        <v>0</v>
      </c>
      <c r="G79" s="8">
        <v>25000</v>
      </c>
      <c r="H79" s="8">
        <v>0</v>
      </c>
      <c r="I79" s="8">
        <v>25000</v>
      </c>
      <c r="J79" s="8">
        <v>25000</v>
      </c>
      <c r="K79" s="8">
        <v>0</v>
      </c>
      <c r="L79" s="8">
        <v>25000</v>
      </c>
      <c r="M79" s="8">
        <v>9804.2</v>
      </c>
      <c r="N79" s="8">
        <v>0</v>
      </c>
      <c r="O79" s="8">
        <v>9804.2</v>
      </c>
      <c r="P79" s="8">
        <v>7790.2</v>
      </c>
      <c r="Q79" s="8">
        <v>0</v>
      </c>
      <c r="R79" s="8">
        <v>7790.2</v>
      </c>
      <c r="S79" s="8">
        <v>7790.2</v>
      </c>
      <c r="T79" s="8">
        <v>0</v>
      </c>
      <c r="U79" s="8">
        <v>7790.2</v>
      </c>
      <c r="V79" s="8">
        <v>0</v>
      </c>
      <c r="W79" s="8">
        <v>0</v>
      </c>
      <c r="X79" s="8">
        <v>0</v>
      </c>
      <c r="Y79" s="8">
        <v>-9804.2</v>
      </c>
      <c r="Z79" s="8">
        <v>25000</v>
      </c>
      <c r="AA79" s="9">
        <v>25000</v>
      </c>
      <c r="AB79" s="26"/>
      <c r="AC79" s="33"/>
    </row>
    <row r="80" spans="1:29" ht="25.5">
      <c r="A80" s="49" t="s">
        <v>96</v>
      </c>
      <c r="B80" s="7" t="s">
        <v>854</v>
      </c>
      <c r="C80" s="8">
        <v>26000</v>
      </c>
      <c r="D80" s="8">
        <v>0</v>
      </c>
      <c r="E80" s="8">
        <v>0</v>
      </c>
      <c r="F80" s="8">
        <v>0</v>
      </c>
      <c r="G80" s="8">
        <v>25000</v>
      </c>
      <c r="H80" s="8">
        <v>0</v>
      </c>
      <c r="I80" s="8">
        <v>25000</v>
      </c>
      <c r="J80" s="8">
        <v>25000</v>
      </c>
      <c r="K80" s="8">
        <v>0</v>
      </c>
      <c r="L80" s="8">
        <v>25000</v>
      </c>
      <c r="M80" s="8">
        <v>9804.2</v>
      </c>
      <c r="N80" s="8">
        <v>0</v>
      </c>
      <c r="O80" s="8">
        <v>9804.2</v>
      </c>
      <c r="P80" s="8">
        <v>7790.2</v>
      </c>
      <c r="Q80" s="8">
        <v>0</v>
      </c>
      <c r="R80" s="8">
        <v>7790.2</v>
      </c>
      <c r="S80" s="8">
        <v>7790.2</v>
      </c>
      <c r="T80" s="8">
        <v>0</v>
      </c>
      <c r="U80" s="8">
        <v>7790.2</v>
      </c>
      <c r="V80" s="8">
        <v>0</v>
      </c>
      <c r="W80" s="8">
        <v>0</v>
      </c>
      <c r="X80" s="8">
        <v>0</v>
      </c>
      <c r="Y80" s="8">
        <v>-9804.2</v>
      </c>
      <c r="Z80" s="8">
        <v>25000</v>
      </c>
      <c r="AA80" s="9">
        <v>25000</v>
      </c>
      <c r="AB80" s="26"/>
      <c r="AC80" s="33"/>
    </row>
    <row r="81" spans="1:29" ht="12.75">
      <c r="A81" s="49" t="s">
        <v>97</v>
      </c>
      <c r="B81" s="7" t="s">
        <v>855</v>
      </c>
      <c r="C81" s="24">
        <f>SUM(C82)</f>
        <v>3000</v>
      </c>
      <c r="D81" s="8">
        <v>0</v>
      </c>
      <c r="E81" s="8">
        <v>0</v>
      </c>
      <c r="F81" s="8">
        <v>0</v>
      </c>
      <c r="G81" s="8">
        <v>3000</v>
      </c>
      <c r="H81" s="8">
        <v>0</v>
      </c>
      <c r="I81" s="8">
        <v>3000</v>
      </c>
      <c r="J81" s="8">
        <v>3000</v>
      </c>
      <c r="K81" s="8">
        <v>0</v>
      </c>
      <c r="L81" s="8">
        <v>3000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3000</v>
      </c>
      <c r="AA81" s="9">
        <v>3000</v>
      </c>
      <c r="AB81" s="26"/>
      <c r="AC81" s="33"/>
    </row>
    <row r="82" spans="1:29" ht="12.75">
      <c r="A82" s="49" t="s">
        <v>98</v>
      </c>
      <c r="B82" s="7" t="s">
        <v>856</v>
      </c>
      <c r="C82" s="10">
        <f>SUM(C83)</f>
        <v>3000</v>
      </c>
      <c r="D82" s="8">
        <v>0</v>
      </c>
      <c r="E82" s="8">
        <v>0</v>
      </c>
      <c r="F82" s="8">
        <v>0</v>
      </c>
      <c r="G82" s="8">
        <v>3000</v>
      </c>
      <c r="H82" s="8">
        <v>0</v>
      </c>
      <c r="I82" s="8">
        <v>3000</v>
      </c>
      <c r="J82" s="8">
        <v>3000</v>
      </c>
      <c r="K82" s="8">
        <v>0</v>
      </c>
      <c r="L82" s="8">
        <v>3000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3000</v>
      </c>
      <c r="AA82" s="9">
        <v>3000</v>
      </c>
      <c r="AB82" s="26"/>
      <c r="AC82" s="33"/>
    </row>
    <row r="83" spans="1:29" ht="12.75">
      <c r="A83" s="49" t="s">
        <v>99</v>
      </c>
      <c r="B83" s="7" t="s">
        <v>856</v>
      </c>
      <c r="C83" s="8">
        <v>3000</v>
      </c>
      <c r="D83" s="8">
        <v>0</v>
      </c>
      <c r="E83" s="8">
        <v>0</v>
      </c>
      <c r="F83" s="8">
        <v>0</v>
      </c>
      <c r="G83" s="8">
        <v>3000</v>
      </c>
      <c r="H83" s="8">
        <v>0</v>
      </c>
      <c r="I83" s="8">
        <v>3000</v>
      </c>
      <c r="J83" s="8">
        <v>3000</v>
      </c>
      <c r="K83" s="8">
        <v>0</v>
      </c>
      <c r="L83" s="8">
        <v>3000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3000</v>
      </c>
      <c r="AA83" s="9">
        <v>3000</v>
      </c>
      <c r="AB83" s="26"/>
      <c r="AC83" s="33"/>
    </row>
    <row r="84" spans="1:29" ht="25.5">
      <c r="A84" s="49" t="s">
        <v>100</v>
      </c>
      <c r="B84" s="7" t="s">
        <v>857</v>
      </c>
      <c r="C84" s="24">
        <f>SUM(C85)</f>
        <v>3500</v>
      </c>
      <c r="D84" s="8">
        <v>0</v>
      </c>
      <c r="E84" s="8">
        <v>0</v>
      </c>
      <c r="F84" s="8">
        <v>0</v>
      </c>
      <c r="G84" s="8">
        <v>3500</v>
      </c>
      <c r="H84" s="8">
        <v>0</v>
      </c>
      <c r="I84" s="8">
        <v>3500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3500</v>
      </c>
      <c r="AA84" s="9">
        <v>0</v>
      </c>
      <c r="AB84" s="26"/>
      <c r="AC84" s="33"/>
    </row>
    <row r="85" spans="1:29" ht="12.75">
      <c r="A85" s="49" t="s">
        <v>101</v>
      </c>
      <c r="B85" s="7" t="s">
        <v>858</v>
      </c>
      <c r="C85" s="10">
        <f>SUM(C86:C87)</f>
        <v>3500</v>
      </c>
      <c r="D85" s="8">
        <v>0</v>
      </c>
      <c r="E85" s="8">
        <v>0</v>
      </c>
      <c r="F85" s="8">
        <v>0</v>
      </c>
      <c r="G85" s="8">
        <v>3500</v>
      </c>
      <c r="H85" s="8">
        <v>0</v>
      </c>
      <c r="I85" s="8">
        <v>3500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3500</v>
      </c>
      <c r="AA85" s="9">
        <v>0</v>
      </c>
      <c r="AB85" s="26"/>
      <c r="AC85" s="33"/>
    </row>
    <row r="86" spans="1:29" ht="38.25">
      <c r="A86" s="49" t="s">
        <v>102</v>
      </c>
      <c r="B86" s="7" t="s">
        <v>859</v>
      </c>
      <c r="C86" s="8">
        <v>2000</v>
      </c>
      <c r="D86" s="8">
        <v>0</v>
      </c>
      <c r="E86" s="8">
        <v>0</v>
      </c>
      <c r="F86" s="8">
        <v>0</v>
      </c>
      <c r="G86" s="8">
        <v>2000</v>
      </c>
      <c r="H86" s="8">
        <v>0</v>
      </c>
      <c r="I86" s="8">
        <v>2000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2000</v>
      </c>
      <c r="AA86" s="9">
        <v>0</v>
      </c>
      <c r="AB86" s="26"/>
      <c r="AC86" s="33"/>
    </row>
    <row r="87" spans="1:29" ht="38.25">
      <c r="A87" s="49" t="s">
        <v>103</v>
      </c>
      <c r="B87" s="7" t="s">
        <v>860</v>
      </c>
      <c r="C87" s="8">
        <v>1500</v>
      </c>
      <c r="D87" s="8">
        <v>0</v>
      </c>
      <c r="E87" s="8">
        <v>0</v>
      </c>
      <c r="F87" s="8">
        <v>0</v>
      </c>
      <c r="G87" s="8">
        <v>1500</v>
      </c>
      <c r="H87" s="8">
        <v>0</v>
      </c>
      <c r="I87" s="8">
        <v>1500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1500</v>
      </c>
      <c r="AA87" s="9">
        <v>0</v>
      </c>
      <c r="AB87" s="26"/>
      <c r="AC87" s="33"/>
    </row>
    <row r="88" spans="1:29" ht="12.75">
      <c r="A88" s="49" t="s">
        <v>104</v>
      </c>
      <c r="B88" s="7" t="s">
        <v>861</v>
      </c>
      <c r="C88" s="24">
        <f>SUM(C89+C91+C93+C95+C97)</f>
        <v>148000</v>
      </c>
      <c r="D88" s="8">
        <v>157000</v>
      </c>
      <c r="E88" s="8">
        <v>0</v>
      </c>
      <c r="F88" s="8">
        <v>157000</v>
      </c>
      <c r="G88" s="8">
        <v>230000</v>
      </c>
      <c r="H88" s="8">
        <v>0</v>
      </c>
      <c r="I88" s="8">
        <v>230000</v>
      </c>
      <c r="J88" s="8">
        <v>154618.29</v>
      </c>
      <c r="K88" s="8">
        <v>0</v>
      </c>
      <c r="L88" s="8">
        <v>154618.29</v>
      </c>
      <c r="M88" s="8">
        <v>115089.84</v>
      </c>
      <c r="N88" s="8">
        <v>0</v>
      </c>
      <c r="O88" s="8">
        <v>115089.84</v>
      </c>
      <c r="P88" s="8">
        <v>117814.4</v>
      </c>
      <c r="Q88" s="8">
        <v>0</v>
      </c>
      <c r="R88" s="8">
        <v>117814.4</v>
      </c>
      <c r="S88" s="8">
        <v>115504.06</v>
      </c>
      <c r="T88" s="8">
        <v>0</v>
      </c>
      <c r="U88" s="8">
        <v>115504.06</v>
      </c>
      <c r="V88" s="8">
        <v>0</v>
      </c>
      <c r="W88" s="8">
        <v>0</v>
      </c>
      <c r="X88" s="8">
        <v>0</v>
      </c>
      <c r="Y88" s="8">
        <v>-115089.84</v>
      </c>
      <c r="Z88" s="8">
        <v>230000</v>
      </c>
      <c r="AA88" s="9">
        <v>154618.29</v>
      </c>
      <c r="AB88" s="26"/>
      <c r="AC88" s="33"/>
    </row>
    <row r="89" spans="1:29" ht="25.5">
      <c r="A89" s="49" t="s">
        <v>105</v>
      </c>
      <c r="B89" s="7" t="s">
        <v>862</v>
      </c>
      <c r="C89" s="10">
        <f>SUM(C90)</f>
        <v>2000</v>
      </c>
      <c r="D89" s="8">
        <v>27000</v>
      </c>
      <c r="E89" s="8">
        <v>0</v>
      </c>
      <c r="F89" s="8">
        <v>27000</v>
      </c>
      <c r="G89" s="8">
        <v>27000</v>
      </c>
      <c r="H89" s="8">
        <v>0</v>
      </c>
      <c r="I89" s="8">
        <v>27000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27000</v>
      </c>
      <c r="AA89" s="9">
        <v>0</v>
      </c>
      <c r="AB89" s="26"/>
      <c r="AC89" s="33"/>
    </row>
    <row r="90" spans="1:29" ht="12.75">
      <c r="A90" s="49" t="s">
        <v>106</v>
      </c>
      <c r="B90" s="7" t="s">
        <v>863</v>
      </c>
      <c r="C90" s="8">
        <v>2000</v>
      </c>
      <c r="D90" s="8">
        <v>27000</v>
      </c>
      <c r="E90" s="8">
        <v>0</v>
      </c>
      <c r="F90" s="8">
        <v>27000</v>
      </c>
      <c r="G90" s="8">
        <v>27000</v>
      </c>
      <c r="H90" s="8">
        <v>0</v>
      </c>
      <c r="I90" s="8">
        <v>27000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27000</v>
      </c>
      <c r="AA90" s="9">
        <v>0</v>
      </c>
      <c r="AB90" s="26"/>
      <c r="AC90" s="33"/>
    </row>
    <row r="91" spans="1:29" ht="25.5">
      <c r="A91" s="49" t="s">
        <v>107</v>
      </c>
      <c r="B91" s="7" t="s">
        <v>864</v>
      </c>
      <c r="C91" s="10">
        <f>SUM(C92)</f>
        <v>100000</v>
      </c>
      <c r="D91" s="8">
        <v>100000</v>
      </c>
      <c r="E91" s="8">
        <v>0</v>
      </c>
      <c r="F91" s="8">
        <v>100000</v>
      </c>
      <c r="G91" s="8">
        <v>150000</v>
      </c>
      <c r="H91" s="8">
        <v>0</v>
      </c>
      <c r="I91" s="8">
        <v>150000</v>
      </c>
      <c r="J91" s="8">
        <v>113844.78</v>
      </c>
      <c r="K91" s="8">
        <v>0</v>
      </c>
      <c r="L91" s="8">
        <v>113844.78</v>
      </c>
      <c r="M91" s="8">
        <v>107616.11</v>
      </c>
      <c r="N91" s="8">
        <v>0</v>
      </c>
      <c r="O91" s="8">
        <v>107616.11</v>
      </c>
      <c r="P91" s="8">
        <v>107616.11</v>
      </c>
      <c r="Q91" s="8">
        <v>0</v>
      </c>
      <c r="R91" s="8">
        <v>107616.11</v>
      </c>
      <c r="S91" s="8">
        <v>106805.77</v>
      </c>
      <c r="T91" s="8">
        <v>0</v>
      </c>
      <c r="U91" s="8">
        <v>106805.77</v>
      </c>
      <c r="V91" s="8">
        <v>0</v>
      </c>
      <c r="W91" s="8">
        <v>0</v>
      </c>
      <c r="X91" s="8">
        <v>0</v>
      </c>
      <c r="Y91" s="8">
        <v>-107616.11</v>
      </c>
      <c r="Z91" s="8">
        <v>150000</v>
      </c>
      <c r="AA91" s="9">
        <v>113844.78</v>
      </c>
      <c r="AB91" s="26"/>
      <c r="AC91" s="33"/>
    </row>
    <row r="92" spans="1:29" ht="25.5">
      <c r="A92" s="49" t="s">
        <v>108</v>
      </c>
      <c r="B92" s="7" t="s">
        <v>865</v>
      </c>
      <c r="C92" s="8">
        <v>100000</v>
      </c>
      <c r="D92" s="8">
        <v>100000</v>
      </c>
      <c r="E92" s="8">
        <v>0</v>
      </c>
      <c r="F92" s="8">
        <v>100000</v>
      </c>
      <c r="G92" s="8">
        <v>150000</v>
      </c>
      <c r="H92" s="8">
        <v>0</v>
      </c>
      <c r="I92" s="8">
        <v>150000</v>
      </c>
      <c r="J92" s="8">
        <v>113844.78</v>
      </c>
      <c r="K92" s="8">
        <v>0</v>
      </c>
      <c r="L92" s="8">
        <v>113844.78</v>
      </c>
      <c r="M92" s="8">
        <v>107616.11</v>
      </c>
      <c r="N92" s="8">
        <v>0</v>
      </c>
      <c r="O92" s="8">
        <v>107616.11</v>
      </c>
      <c r="P92" s="8">
        <v>107616.11</v>
      </c>
      <c r="Q92" s="8">
        <v>0</v>
      </c>
      <c r="R92" s="8">
        <v>107616.11</v>
      </c>
      <c r="S92" s="8">
        <v>106805.77</v>
      </c>
      <c r="T92" s="8">
        <v>0</v>
      </c>
      <c r="U92" s="8">
        <v>106805.77</v>
      </c>
      <c r="V92" s="8">
        <v>0</v>
      </c>
      <c r="W92" s="8">
        <v>0</v>
      </c>
      <c r="X92" s="8">
        <v>0</v>
      </c>
      <c r="Y92" s="8">
        <v>-107616.11</v>
      </c>
      <c r="Z92" s="8">
        <v>150000</v>
      </c>
      <c r="AA92" s="9">
        <v>113844.78</v>
      </c>
      <c r="AB92" s="26"/>
      <c r="AC92" s="33"/>
    </row>
    <row r="93" spans="1:29" ht="25.5">
      <c r="A93" s="49" t="s">
        <v>109</v>
      </c>
      <c r="B93" s="7" t="s">
        <v>866</v>
      </c>
      <c r="C93" s="10">
        <f>SUM(C94)</f>
        <v>1000</v>
      </c>
      <c r="D93" s="8">
        <v>0</v>
      </c>
      <c r="E93" s="8">
        <v>0</v>
      </c>
      <c r="F93" s="8">
        <v>0</v>
      </c>
      <c r="G93" s="8">
        <v>1000</v>
      </c>
      <c r="H93" s="8">
        <v>0</v>
      </c>
      <c r="I93" s="8">
        <v>1000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1000</v>
      </c>
      <c r="AA93" s="9">
        <v>0</v>
      </c>
      <c r="AB93" s="26"/>
      <c r="AC93" s="33"/>
    </row>
    <row r="94" spans="1:29" ht="25.5">
      <c r="A94" s="49" t="s">
        <v>110</v>
      </c>
      <c r="B94" s="7" t="s">
        <v>866</v>
      </c>
      <c r="C94" s="8">
        <v>1000</v>
      </c>
      <c r="D94" s="8">
        <v>0</v>
      </c>
      <c r="E94" s="8">
        <v>0</v>
      </c>
      <c r="F94" s="8">
        <v>0</v>
      </c>
      <c r="G94" s="8">
        <v>1000</v>
      </c>
      <c r="H94" s="8">
        <v>0</v>
      </c>
      <c r="I94" s="8">
        <v>1000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1000</v>
      </c>
      <c r="AA94" s="9">
        <v>0</v>
      </c>
      <c r="AB94" s="26"/>
      <c r="AC94" s="33"/>
    </row>
    <row r="95" spans="1:29" ht="25.5">
      <c r="A95" s="49" t="s">
        <v>111</v>
      </c>
      <c r="B95" s="7" t="s">
        <v>867</v>
      </c>
      <c r="C95" s="10">
        <f>SUM(C96)</f>
        <v>30000</v>
      </c>
      <c r="D95" s="8">
        <v>30000</v>
      </c>
      <c r="E95" s="8">
        <v>0</v>
      </c>
      <c r="F95" s="8">
        <v>30000</v>
      </c>
      <c r="G95" s="8">
        <v>37000</v>
      </c>
      <c r="H95" s="8">
        <v>0</v>
      </c>
      <c r="I95" s="8">
        <v>37000</v>
      </c>
      <c r="J95" s="8">
        <v>37000</v>
      </c>
      <c r="K95" s="8">
        <v>0</v>
      </c>
      <c r="L95" s="8">
        <v>37000</v>
      </c>
      <c r="M95" s="8">
        <v>4571.75</v>
      </c>
      <c r="N95" s="8">
        <v>0</v>
      </c>
      <c r="O95" s="8">
        <v>4571.75</v>
      </c>
      <c r="P95" s="8">
        <v>8220.31</v>
      </c>
      <c r="Q95" s="8">
        <v>0</v>
      </c>
      <c r="R95" s="8">
        <v>8220.31</v>
      </c>
      <c r="S95" s="8">
        <v>6720.31</v>
      </c>
      <c r="T95" s="8">
        <v>0</v>
      </c>
      <c r="U95" s="8">
        <v>6720.31</v>
      </c>
      <c r="V95" s="8">
        <v>0</v>
      </c>
      <c r="W95" s="8">
        <v>0</v>
      </c>
      <c r="X95" s="8">
        <v>0</v>
      </c>
      <c r="Y95" s="8">
        <v>-4571.75</v>
      </c>
      <c r="Z95" s="8">
        <v>37000</v>
      </c>
      <c r="AA95" s="9">
        <v>37000</v>
      </c>
      <c r="AB95" s="26"/>
      <c r="AC95" s="33"/>
    </row>
    <row r="96" spans="1:29" ht="25.5">
      <c r="A96" s="49" t="s">
        <v>112</v>
      </c>
      <c r="B96" s="7" t="s">
        <v>867</v>
      </c>
      <c r="C96" s="8">
        <v>30000</v>
      </c>
      <c r="D96" s="8">
        <v>30000</v>
      </c>
      <c r="E96" s="8">
        <v>0</v>
      </c>
      <c r="F96" s="8">
        <v>30000</v>
      </c>
      <c r="G96" s="8">
        <v>37000</v>
      </c>
      <c r="H96" s="8">
        <v>0</v>
      </c>
      <c r="I96" s="8">
        <v>37000</v>
      </c>
      <c r="J96" s="8">
        <v>37000</v>
      </c>
      <c r="K96" s="8">
        <v>0</v>
      </c>
      <c r="L96" s="8">
        <v>37000</v>
      </c>
      <c r="M96" s="8">
        <v>4571.75</v>
      </c>
      <c r="N96" s="8">
        <v>0</v>
      </c>
      <c r="O96" s="8">
        <v>4571.75</v>
      </c>
      <c r="P96" s="8">
        <v>8220.31</v>
      </c>
      <c r="Q96" s="8">
        <v>0</v>
      </c>
      <c r="R96" s="8">
        <v>8220.31</v>
      </c>
      <c r="S96" s="8">
        <v>6720.31</v>
      </c>
      <c r="T96" s="8">
        <v>0</v>
      </c>
      <c r="U96" s="8">
        <v>6720.31</v>
      </c>
      <c r="V96" s="8">
        <v>0</v>
      </c>
      <c r="W96" s="8">
        <v>0</v>
      </c>
      <c r="X96" s="8">
        <v>0</v>
      </c>
      <c r="Y96" s="8">
        <v>-4571.75</v>
      </c>
      <c r="Z96" s="8">
        <v>37000</v>
      </c>
      <c r="AA96" s="9">
        <v>37000</v>
      </c>
      <c r="AB96" s="26"/>
      <c r="AC96" s="33"/>
    </row>
    <row r="97" spans="1:29" ht="12.75">
      <c r="A97" s="49" t="s">
        <v>113</v>
      </c>
      <c r="B97" s="7" t="s">
        <v>868</v>
      </c>
      <c r="C97" s="10">
        <f>SUM(C98)</f>
        <v>15000</v>
      </c>
      <c r="D97" s="8">
        <v>0</v>
      </c>
      <c r="E97" s="8">
        <v>0</v>
      </c>
      <c r="F97" s="8">
        <v>0</v>
      </c>
      <c r="G97" s="8">
        <v>15000</v>
      </c>
      <c r="H97" s="8">
        <v>0</v>
      </c>
      <c r="I97" s="8">
        <v>15000</v>
      </c>
      <c r="J97" s="8">
        <v>3773.51</v>
      </c>
      <c r="K97" s="8">
        <v>0</v>
      </c>
      <c r="L97" s="8">
        <v>3773.51</v>
      </c>
      <c r="M97" s="8">
        <v>2901.98</v>
      </c>
      <c r="N97" s="8">
        <v>0</v>
      </c>
      <c r="O97" s="8">
        <v>2901.98</v>
      </c>
      <c r="P97" s="8">
        <v>1977.98</v>
      </c>
      <c r="Q97" s="8">
        <v>0</v>
      </c>
      <c r="R97" s="8">
        <v>1977.98</v>
      </c>
      <c r="S97" s="8">
        <v>1977.98</v>
      </c>
      <c r="T97" s="8">
        <v>0</v>
      </c>
      <c r="U97" s="8">
        <v>1977.98</v>
      </c>
      <c r="V97" s="8">
        <v>0</v>
      </c>
      <c r="W97" s="8">
        <v>0</v>
      </c>
      <c r="X97" s="8">
        <v>0</v>
      </c>
      <c r="Y97" s="8">
        <v>-2901.98</v>
      </c>
      <c r="Z97" s="8">
        <v>15000</v>
      </c>
      <c r="AA97" s="9">
        <v>3773.51</v>
      </c>
      <c r="AB97" s="26"/>
      <c r="AC97" s="33"/>
    </row>
    <row r="98" spans="1:29" ht="12.75">
      <c r="A98" s="49" t="s">
        <v>114</v>
      </c>
      <c r="B98" s="7" t="s">
        <v>868</v>
      </c>
      <c r="C98" s="8">
        <v>15000</v>
      </c>
      <c r="D98" s="8">
        <v>0</v>
      </c>
      <c r="E98" s="8">
        <v>0</v>
      </c>
      <c r="F98" s="8">
        <v>0</v>
      </c>
      <c r="G98" s="8">
        <v>15000</v>
      </c>
      <c r="H98" s="8">
        <v>0</v>
      </c>
      <c r="I98" s="8">
        <v>15000</v>
      </c>
      <c r="J98" s="8">
        <v>3773.51</v>
      </c>
      <c r="K98" s="8">
        <v>0</v>
      </c>
      <c r="L98" s="8">
        <v>3773.51</v>
      </c>
      <c r="M98" s="8">
        <v>2901.98</v>
      </c>
      <c r="N98" s="8">
        <v>0</v>
      </c>
      <c r="O98" s="8">
        <v>2901.98</v>
      </c>
      <c r="P98" s="8">
        <v>1977.98</v>
      </c>
      <c r="Q98" s="8">
        <v>0</v>
      </c>
      <c r="R98" s="8">
        <v>1977.98</v>
      </c>
      <c r="S98" s="8">
        <v>1977.98</v>
      </c>
      <c r="T98" s="8">
        <v>0</v>
      </c>
      <c r="U98" s="8">
        <v>1977.98</v>
      </c>
      <c r="V98" s="8">
        <v>0</v>
      </c>
      <c r="W98" s="8">
        <v>0</v>
      </c>
      <c r="X98" s="8">
        <v>0</v>
      </c>
      <c r="Y98" s="8">
        <v>-2901.98</v>
      </c>
      <c r="Z98" s="8">
        <v>15000</v>
      </c>
      <c r="AA98" s="9">
        <v>3773.51</v>
      </c>
      <c r="AB98" s="26"/>
      <c r="AC98" s="33"/>
    </row>
    <row r="99" spans="1:29" ht="25.5">
      <c r="A99" s="49" t="s">
        <v>115</v>
      </c>
      <c r="B99" s="7" t="s">
        <v>869</v>
      </c>
      <c r="C99" s="23">
        <f>SUM(C100+C103)</f>
        <v>950000</v>
      </c>
      <c r="D99" s="8">
        <v>0</v>
      </c>
      <c r="E99" s="8">
        <v>0</v>
      </c>
      <c r="F99" s="8">
        <v>0</v>
      </c>
      <c r="G99" s="8">
        <v>1015000</v>
      </c>
      <c r="H99" s="8">
        <v>0</v>
      </c>
      <c r="I99" s="8">
        <v>1015000</v>
      </c>
      <c r="J99" s="8">
        <v>1015000</v>
      </c>
      <c r="K99" s="8">
        <v>0</v>
      </c>
      <c r="L99" s="8">
        <v>1015000</v>
      </c>
      <c r="M99" s="8">
        <v>478210.04</v>
      </c>
      <c r="N99" s="8">
        <v>0</v>
      </c>
      <c r="O99" s="8">
        <v>478210.04</v>
      </c>
      <c r="P99" s="8">
        <v>478165.94</v>
      </c>
      <c r="Q99" s="8">
        <v>0</v>
      </c>
      <c r="R99" s="8">
        <v>478165.94</v>
      </c>
      <c r="S99" s="8">
        <v>478165.94</v>
      </c>
      <c r="T99" s="8">
        <v>0</v>
      </c>
      <c r="U99" s="8">
        <v>478165.94</v>
      </c>
      <c r="V99" s="8">
        <v>0</v>
      </c>
      <c r="W99" s="8">
        <v>0</v>
      </c>
      <c r="X99" s="8">
        <v>0</v>
      </c>
      <c r="Y99" s="8">
        <v>-478210.04</v>
      </c>
      <c r="Z99" s="8">
        <v>1015000</v>
      </c>
      <c r="AA99" s="9">
        <v>1015000</v>
      </c>
      <c r="AB99" s="26"/>
      <c r="AC99" s="33"/>
    </row>
    <row r="100" spans="1:29" ht="12.75">
      <c r="A100" s="49" t="s">
        <v>116</v>
      </c>
      <c r="B100" s="7" t="s">
        <v>870</v>
      </c>
      <c r="C100" s="24">
        <f>SUM(C101)</f>
        <v>20000</v>
      </c>
      <c r="D100" s="8">
        <v>0</v>
      </c>
      <c r="E100" s="8">
        <v>0</v>
      </c>
      <c r="F100" s="8">
        <v>0</v>
      </c>
      <c r="G100" s="8">
        <v>20000</v>
      </c>
      <c r="H100" s="8">
        <v>0</v>
      </c>
      <c r="I100" s="8">
        <v>20000</v>
      </c>
      <c r="J100" s="8">
        <v>20000</v>
      </c>
      <c r="K100" s="8">
        <v>0</v>
      </c>
      <c r="L100" s="8">
        <v>20000</v>
      </c>
      <c r="M100" s="8">
        <v>7880.85</v>
      </c>
      <c r="N100" s="8">
        <v>0</v>
      </c>
      <c r="O100" s="8">
        <v>7880.85</v>
      </c>
      <c r="P100" s="8">
        <v>7836.75</v>
      </c>
      <c r="Q100" s="8">
        <v>0</v>
      </c>
      <c r="R100" s="8">
        <v>7836.75</v>
      </c>
      <c r="S100" s="8">
        <v>7836.75</v>
      </c>
      <c r="T100" s="8">
        <v>0</v>
      </c>
      <c r="U100" s="8">
        <v>7836.75</v>
      </c>
      <c r="V100" s="8">
        <v>0</v>
      </c>
      <c r="W100" s="8">
        <v>0</v>
      </c>
      <c r="X100" s="8">
        <v>0</v>
      </c>
      <c r="Y100" s="8">
        <v>-7880.85</v>
      </c>
      <c r="Z100" s="8">
        <v>20000</v>
      </c>
      <c r="AA100" s="9">
        <v>20000</v>
      </c>
      <c r="AB100" s="26"/>
      <c r="AC100" s="33"/>
    </row>
    <row r="101" spans="1:29" ht="25.5">
      <c r="A101" s="49" t="s">
        <v>117</v>
      </c>
      <c r="B101" s="7" t="s">
        <v>871</v>
      </c>
      <c r="C101" s="10">
        <f>SUM(C102)</f>
        <v>20000</v>
      </c>
      <c r="D101" s="8">
        <v>0</v>
      </c>
      <c r="E101" s="8">
        <v>0</v>
      </c>
      <c r="F101" s="8">
        <v>0</v>
      </c>
      <c r="G101" s="8">
        <v>20000</v>
      </c>
      <c r="H101" s="8">
        <v>0</v>
      </c>
      <c r="I101" s="8">
        <v>20000</v>
      </c>
      <c r="J101" s="8">
        <v>20000</v>
      </c>
      <c r="K101" s="8">
        <v>0</v>
      </c>
      <c r="L101" s="8">
        <v>20000</v>
      </c>
      <c r="M101" s="8">
        <v>7880.85</v>
      </c>
      <c r="N101" s="8">
        <v>0</v>
      </c>
      <c r="O101" s="8">
        <v>7880.85</v>
      </c>
      <c r="P101" s="8">
        <v>7836.75</v>
      </c>
      <c r="Q101" s="8">
        <v>0</v>
      </c>
      <c r="R101" s="8">
        <v>7836.75</v>
      </c>
      <c r="S101" s="8">
        <v>7836.75</v>
      </c>
      <c r="T101" s="8">
        <v>0</v>
      </c>
      <c r="U101" s="8">
        <v>7836.75</v>
      </c>
      <c r="V101" s="8">
        <v>0</v>
      </c>
      <c r="W101" s="8">
        <v>0</v>
      </c>
      <c r="X101" s="8">
        <v>0</v>
      </c>
      <c r="Y101" s="8">
        <v>-7880.85</v>
      </c>
      <c r="Z101" s="8">
        <v>20000</v>
      </c>
      <c r="AA101" s="9">
        <v>20000</v>
      </c>
      <c r="AB101" s="26"/>
      <c r="AC101" s="33"/>
    </row>
    <row r="102" spans="1:29" ht="25.5">
      <c r="A102" s="49" t="s">
        <v>118</v>
      </c>
      <c r="B102" s="7" t="s">
        <v>871</v>
      </c>
      <c r="C102" s="8">
        <v>20000</v>
      </c>
      <c r="D102" s="8">
        <v>0</v>
      </c>
      <c r="E102" s="8">
        <v>0</v>
      </c>
      <c r="F102" s="8">
        <v>0</v>
      </c>
      <c r="G102" s="8">
        <v>20000</v>
      </c>
      <c r="H102" s="8">
        <v>0</v>
      </c>
      <c r="I102" s="8">
        <v>20000</v>
      </c>
      <c r="J102" s="8">
        <v>20000</v>
      </c>
      <c r="K102" s="8">
        <v>0</v>
      </c>
      <c r="L102" s="8">
        <v>20000</v>
      </c>
      <c r="M102" s="8">
        <v>7880.85</v>
      </c>
      <c r="N102" s="8">
        <v>0</v>
      </c>
      <c r="O102" s="8">
        <v>7880.85</v>
      </c>
      <c r="P102" s="8">
        <v>7836.75</v>
      </c>
      <c r="Q102" s="8">
        <v>0</v>
      </c>
      <c r="R102" s="8">
        <v>7836.75</v>
      </c>
      <c r="S102" s="8">
        <v>7836.75</v>
      </c>
      <c r="T102" s="8">
        <v>0</v>
      </c>
      <c r="U102" s="8">
        <v>7836.75</v>
      </c>
      <c r="V102" s="8">
        <v>0</v>
      </c>
      <c r="W102" s="8">
        <v>0</v>
      </c>
      <c r="X102" s="8">
        <v>0</v>
      </c>
      <c r="Y102" s="8">
        <v>-7880.85</v>
      </c>
      <c r="Z102" s="8">
        <v>20000</v>
      </c>
      <c r="AA102" s="9">
        <v>20000</v>
      </c>
      <c r="AB102" s="26"/>
      <c r="AC102" s="33"/>
    </row>
    <row r="103" spans="1:29" ht="38.25">
      <c r="A103" s="49" t="s">
        <v>119</v>
      </c>
      <c r="B103" s="7" t="s">
        <v>872</v>
      </c>
      <c r="C103" s="24">
        <f>SUM(C104+C108)</f>
        <v>930000</v>
      </c>
      <c r="D103" s="8">
        <v>0</v>
      </c>
      <c r="E103" s="8">
        <v>0</v>
      </c>
      <c r="F103" s="8">
        <v>0</v>
      </c>
      <c r="G103" s="8">
        <v>995000</v>
      </c>
      <c r="H103" s="8">
        <v>0</v>
      </c>
      <c r="I103" s="8">
        <v>995000</v>
      </c>
      <c r="J103" s="8">
        <v>995000</v>
      </c>
      <c r="K103" s="8">
        <v>0</v>
      </c>
      <c r="L103" s="8">
        <v>995000</v>
      </c>
      <c r="M103" s="8">
        <v>470329.19</v>
      </c>
      <c r="N103" s="8">
        <v>0</v>
      </c>
      <c r="O103" s="8">
        <v>470329.19</v>
      </c>
      <c r="P103" s="8">
        <v>470329.19</v>
      </c>
      <c r="Q103" s="8">
        <v>0</v>
      </c>
      <c r="R103" s="8">
        <v>470329.19</v>
      </c>
      <c r="S103" s="8">
        <v>470329.19</v>
      </c>
      <c r="T103" s="8">
        <v>0</v>
      </c>
      <c r="U103" s="8">
        <v>470329.19</v>
      </c>
      <c r="V103" s="8">
        <v>0</v>
      </c>
      <c r="W103" s="8">
        <v>0</v>
      </c>
      <c r="X103" s="8">
        <v>0</v>
      </c>
      <c r="Y103" s="8">
        <v>-470329.19</v>
      </c>
      <c r="Z103" s="8">
        <v>995000</v>
      </c>
      <c r="AA103" s="9">
        <v>995000</v>
      </c>
      <c r="AB103" s="26"/>
      <c r="AC103" s="33"/>
    </row>
    <row r="104" spans="1:29" ht="12.75">
      <c r="A104" s="49" t="s">
        <v>120</v>
      </c>
      <c r="B104" s="7" t="s">
        <v>873</v>
      </c>
      <c r="C104" s="10">
        <f>SUM(C105:C107)</f>
        <v>107500</v>
      </c>
      <c r="D104" s="8">
        <v>0</v>
      </c>
      <c r="E104" s="8">
        <v>0</v>
      </c>
      <c r="F104" s="8">
        <v>0</v>
      </c>
      <c r="G104" s="8">
        <v>156000</v>
      </c>
      <c r="H104" s="8">
        <v>0</v>
      </c>
      <c r="I104" s="8">
        <v>156000</v>
      </c>
      <c r="J104" s="8">
        <v>156000</v>
      </c>
      <c r="K104" s="8">
        <v>0</v>
      </c>
      <c r="L104" s="8">
        <v>156000</v>
      </c>
      <c r="M104" s="8">
        <v>82446.85</v>
      </c>
      <c r="N104" s="8">
        <v>0</v>
      </c>
      <c r="O104" s="8">
        <v>82446.85</v>
      </c>
      <c r="P104" s="8">
        <v>82446.85</v>
      </c>
      <c r="Q104" s="8">
        <v>0</v>
      </c>
      <c r="R104" s="8">
        <v>82446.85</v>
      </c>
      <c r="S104" s="8">
        <v>82446.85</v>
      </c>
      <c r="T104" s="8">
        <v>0</v>
      </c>
      <c r="U104" s="8">
        <v>82446.85</v>
      </c>
      <c r="V104" s="8">
        <v>0</v>
      </c>
      <c r="W104" s="8">
        <v>0</v>
      </c>
      <c r="X104" s="8">
        <v>0</v>
      </c>
      <c r="Y104" s="8">
        <v>-82446.85</v>
      </c>
      <c r="Z104" s="8">
        <v>156000</v>
      </c>
      <c r="AA104" s="9">
        <v>156000</v>
      </c>
      <c r="AB104" s="26"/>
      <c r="AC104" s="33"/>
    </row>
    <row r="105" spans="1:29" ht="12.75">
      <c r="A105" s="49" t="s">
        <v>121</v>
      </c>
      <c r="B105" s="7" t="s">
        <v>874</v>
      </c>
      <c r="C105" s="8">
        <v>6500</v>
      </c>
      <c r="D105" s="8">
        <v>0</v>
      </c>
      <c r="E105" s="8">
        <v>0</v>
      </c>
      <c r="F105" s="8">
        <v>0</v>
      </c>
      <c r="G105" s="8">
        <v>35000</v>
      </c>
      <c r="H105" s="8">
        <v>0</v>
      </c>
      <c r="I105" s="8">
        <v>35000</v>
      </c>
      <c r="J105" s="8">
        <v>35000</v>
      </c>
      <c r="K105" s="8">
        <v>0</v>
      </c>
      <c r="L105" s="8">
        <v>35000</v>
      </c>
      <c r="M105" s="8">
        <v>17344.83</v>
      </c>
      <c r="N105" s="8">
        <v>0</v>
      </c>
      <c r="O105" s="8">
        <v>17344.83</v>
      </c>
      <c r="P105" s="8">
        <v>17344.83</v>
      </c>
      <c r="Q105" s="8">
        <v>0</v>
      </c>
      <c r="R105" s="8">
        <v>17344.83</v>
      </c>
      <c r="S105" s="8">
        <v>17344.83</v>
      </c>
      <c r="T105" s="8">
        <v>0</v>
      </c>
      <c r="U105" s="8">
        <v>17344.83</v>
      </c>
      <c r="V105" s="8">
        <v>0</v>
      </c>
      <c r="W105" s="8">
        <v>0</v>
      </c>
      <c r="X105" s="8">
        <v>0</v>
      </c>
      <c r="Y105" s="8">
        <v>-17344.83</v>
      </c>
      <c r="Z105" s="8">
        <v>35000</v>
      </c>
      <c r="AA105" s="9">
        <v>35000</v>
      </c>
      <c r="AB105" s="26"/>
      <c r="AC105" s="33"/>
    </row>
    <row r="106" spans="1:29" ht="12.75">
      <c r="A106" s="49" t="s">
        <v>122</v>
      </c>
      <c r="B106" s="7" t="s">
        <v>875</v>
      </c>
      <c r="C106" s="8">
        <v>6000</v>
      </c>
      <c r="D106" s="8">
        <v>0</v>
      </c>
      <c r="E106" s="8">
        <v>0</v>
      </c>
      <c r="F106" s="8">
        <v>0</v>
      </c>
      <c r="G106" s="8">
        <v>7000</v>
      </c>
      <c r="H106" s="8">
        <v>0</v>
      </c>
      <c r="I106" s="8">
        <v>7000</v>
      </c>
      <c r="J106" s="8">
        <v>7000</v>
      </c>
      <c r="K106" s="8">
        <v>0</v>
      </c>
      <c r="L106" s="8">
        <v>7000</v>
      </c>
      <c r="M106" s="8">
        <v>3354.76</v>
      </c>
      <c r="N106" s="8">
        <v>0</v>
      </c>
      <c r="O106" s="8">
        <v>3354.76</v>
      </c>
      <c r="P106" s="8">
        <v>3354.76</v>
      </c>
      <c r="Q106" s="8">
        <v>0</v>
      </c>
      <c r="R106" s="8">
        <v>3354.76</v>
      </c>
      <c r="S106" s="8">
        <v>3354.76</v>
      </c>
      <c r="T106" s="8">
        <v>0</v>
      </c>
      <c r="U106" s="8">
        <v>3354.76</v>
      </c>
      <c r="V106" s="8">
        <v>0</v>
      </c>
      <c r="W106" s="8">
        <v>0</v>
      </c>
      <c r="X106" s="8">
        <v>0</v>
      </c>
      <c r="Y106" s="8">
        <v>-3354.76</v>
      </c>
      <c r="Z106" s="8">
        <v>7000</v>
      </c>
      <c r="AA106" s="9">
        <v>7000</v>
      </c>
      <c r="AB106" s="26"/>
      <c r="AC106" s="33"/>
    </row>
    <row r="107" spans="1:29" ht="12.75">
      <c r="A107" s="49" t="s">
        <v>123</v>
      </c>
      <c r="B107" s="7" t="s">
        <v>876</v>
      </c>
      <c r="C107" s="8">
        <v>95000</v>
      </c>
      <c r="D107" s="8">
        <v>0</v>
      </c>
      <c r="E107" s="8">
        <v>0</v>
      </c>
      <c r="F107" s="8">
        <v>0</v>
      </c>
      <c r="G107" s="8">
        <v>114000</v>
      </c>
      <c r="H107" s="8">
        <v>0</v>
      </c>
      <c r="I107" s="8">
        <v>114000</v>
      </c>
      <c r="J107" s="8">
        <v>114000</v>
      </c>
      <c r="K107" s="8">
        <v>0</v>
      </c>
      <c r="L107" s="8">
        <v>114000</v>
      </c>
      <c r="M107" s="8">
        <v>61747.26</v>
      </c>
      <c r="N107" s="8">
        <v>0</v>
      </c>
      <c r="O107" s="8">
        <v>61747.26</v>
      </c>
      <c r="P107" s="8">
        <v>61747.26</v>
      </c>
      <c r="Q107" s="8">
        <v>0</v>
      </c>
      <c r="R107" s="8">
        <v>61747.26</v>
      </c>
      <c r="S107" s="8">
        <v>61747.26</v>
      </c>
      <c r="T107" s="8">
        <v>0</v>
      </c>
      <c r="U107" s="8">
        <v>61747.26</v>
      </c>
      <c r="V107" s="8">
        <v>0</v>
      </c>
      <c r="W107" s="8">
        <v>0</v>
      </c>
      <c r="X107" s="8">
        <v>0</v>
      </c>
      <c r="Y107" s="8">
        <v>-61747.26</v>
      </c>
      <c r="Z107" s="8">
        <v>114000</v>
      </c>
      <c r="AA107" s="9">
        <v>114000</v>
      </c>
      <c r="AB107" s="26"/>
      <c r="AC107" s="33"/>
    </row>
    <row r="108" spans="1:29" ht="12.75">
      <c r="A108" s="49" t="s">
        <v>124</v>
      </c>
      <c r="B108" s="7" t="s">
        <v>877</v>
      </c>
      <c r="C108" s="10">
        <f>SUM(C109:C111)</f>
        <v>822500</v>
      </c>
      <c r="D108" s="8">
        <v>0</v>
      </c>
      <c r="E108" s="8">
        <v>0</v>
      </c>
      <c r="F108" s="8">
        <v>0</v>
      </c>
      <c r="G108" s="8">
        <v>839000</v>
      </c>
      <c r="H108" s="8">
        <v>0</v>
      </c>
      <c r="I108" s="8">
        <v>839000</v>
      </c>
      <c r="J108" s="8">
        <v>839000</v>
      </c>
      <c r="K108" s="8">
        <v>0</v>
      </c>
      <c r="L108" s="8">
        <v>839000</v>
      </c>
      <c r="M108" s="8">
        <v>387882.34</v>
      </c>
      <c r="N108" s="8">
        <v>0</v>
      </c>
      <c r="O108" s="8">
        <v>387882.34</v>
      </c>
      <c r="P108" s="8">
        <v>387882.34</v>
      </c>
      <c r="Q108" s="8">
        <v>0</v>
      </c>
      <c r="R108" s="8">
        <v>387882.34</v>
      </c>
      <c r="S108" s="8">
        <v>387882.34</v>
      </c>
      <c r="T108" s="8">
        <v>0</v>
      </c>
      <c r="U108" s="8">
        <v>387882.34</v>
      </c>
      <c r="V108" s="8">
        <v>0</v>
      </c>
      <c r="W108" s="8">
        <v>0</v>
      </c>
      <c r="X108" s="8">
        <v>0</v>
      </c>
      <c r="Y108" s="8">
        <v>-387882.34</v>
      </c>
      <c r="Z108" s="8">
        <v>839000</v>
      </c>
      <c r="AA108" s="9">
        <v>839000</v>
      </c>
      <c r="AB108" s="26"/>
      <c r="AC108" s="33"/>
    </row>
    <row r="109" spans="1:29" ht="12.75">
      <c r="A109" s="49" t="s">
        <v>125</v>
      </c>
      <c r="B109" s="7" t="s">
        <v>878</v>
      </c>
      <c r="C109" s="8">
        <v>657000</v>
      </c>
      <c r="D109" s="8">
        <v>0</v>
      </c>
      <c r="E109" s="8">
        <v>0</v>
      </c>
      <c r="F109" s="8">
        <v>0</v>
      </c>
      <c r="G109" s="8">
        <v>632000</v>
      </c>
      <c r="H109" s="8">
        <v>0</v>
      </c>
      <c r="I109" s="8">
        <v>632000</v>
      </c>
      <c r="J109" s="8">
        <v>632000</v>
      </c>
      <c r="K109" s="8">
        <v>0</v>
      </c>
      <c r="L109" s="8">
        <v>632000</v>
      </c>
      <c r="M109" s="8">
        <v>314055.74</v>
      </c>
      <c r="N109" s="8">
        <v>0</v>
      </c>
      <c r="O109" s="8">
        <v>314055.74</v>
      </c>
      <c r="P109" s="8">
        <v>314055.74</v>
      </c>
      <c r="Q109" s="8">
        <v>0</v>
      </c>
      <c r="R109" s="8">
        <v>314055.74</v>
      </c>
      <c r="S109" s="8">
        <v>314055.74</v>
      </c>
      <c r="T109" s="8">
        <v>0</v>
      </c>
      <c r="U109" s="8">
        <v>314055.74</v>
      </c>
      <c r="V109" s="8">
        <v>0</v>
      </c>
      <c r="W109" s="8">
        <v>0</v>
      </c>
      <c r="X109" s="8">
        <v>0</v>
      </c>
      <c r="Y109" s="8">
        <v>-314055.74</v>
      </c>
      <c r="Z109" s="8">
        <v>632000</v>
      </c>
      <c r="AA109" s="9">
        <v>632000</v>
      </c>
      <c r="AB109" s="26"/>
      <c r="AC109" s="33"/>
    </row>
    <row r="110" spans="1:29" ht="25.5">
      <c r="A110" s="49" t="s">
        <v>126</v>
      </c>
      <c r="B110" s="7" t="s">
        <v>879</v>
      </c>
      <c r="C110" s="8">
        <v>48500</v>
      </c>
      <c r="D110" s="8">
        <v>0</v>
      </c>
      <c r="E110" s="8">
        <v>0</v>
      </c>
      <c r="F110" s="8">
        <v>0</v>
      </c>
      <c r="G110" s="8">
        <v>41000</v>
      </c>
      <c r="H110" s="8">
        <v>0</v>
      </c>
      <c r="I110" s="8">
        <v>41000</v>
      </c>
      <c r="J110" s="8">
        <v>41000</v>
      </c>
      <c r="K110" s="8">
        <v>0</v>
      </c>
      <c r="L110" s="8">
        <v>41000</v>
      </c>
      <c r="M110" s="8">
        <v>20325.32</v>
      </c>
      <c r="N110" s="8">
        <v>0</v>
      </c>
      <c r="O110" s="8">
        <v>20325.32</v>
      </c>
      <c r="P110" s="8">
        <v>20325.32</v>
      </c>
      <c r="Q110" s="8">
        <v>0</v>
      </c>
      <c r="R110" s="8">
        <v>20325.32</v>
      </c>
      <c r="S110" s="8">
        <v>20325.32</v>
      </c>
      <c r="T110" s="8">
        <v>0</v>
      </c>
      <c r="U110" s="8">
        <v>20325.32</v>
      </c>
      <c r="V110" s="8">
        <v>0</v>
      </c>
      <c r="W110" s="8">
        <v>0</v>
      </c>
      <c r="X110" s="8">
        <v>0</v>
      </c>
      <c r="Y110" s="8">
        <v>-20325.32</v>
      </c>
      <c r="Z110" s="8">
        <v>41000</v>
      </c>
      <c r="AA110" s="9">
        <v>41000</v>
      </c>
      <c r="AB110" s="26"/>
      <c r="AC110" s="33"/>
    </row>
    <row r="111" spans="1:29" ht="12.75">
      <c r="A111" s="49" t="s">
        <v>127</v>
      </c>
      <c r="B111" s="7" t="s">
        <v>880</v>
      </c>
      <c r="C111" s="8">
        <v>117000</v>
      </c>
      <c r="D111" s="8">
        <v>0</v>
      </c>
      <c r="E111" s="8">
        <v>0</v>
      </c>
      <c r="F111" s="8">
        <v>0</v>
      </c>
      <c r="G111" s="8">
        <v>166000</v>
      </c>
      <c r="H111" s="8">
        <v>0</v>
      </c>
      <c r="I111" s="8">
        <v>166000</v>
      </c>
      <c r="J111" s="8">
        <v>166000</v>
      </c>
      <c r="K111" s="8">
        <v>0</v>
      </c>
      <c r="L111" s="8">
        <v>166000</v>
      </c>
      <c r="M111" s="8">
        <v>53501.28</v>
      </c>
      <c r="N111" s="8">
        <v>0</v>
      </c>
      <c r="O111" s="8">
        <v>53501.28</v>
      </c>
      <c r="P111" s="8">
        <v>53501.28</v>
      </c>
      <c r="Q111" s="8">
        <v>0</v>
      </c>
      <c r="R111" s="8">
        <v>53501.28</v>
      </c>
      <c r="S111" s="8">
        <v>53501.28</v>
      </c>
      <c r="T111" s="8">
        <v>0</v>
      </c>
      <c r="U111" s="8">
        <v>53501.28</v>
      </c>
      <c r="V111" s="8">
        <v>0</v>
      </c>
      <c r="W111" s="8">
        <v>0</v>
      </c>
      <c r="X111" s="8">
        <v>0</v>
      </c>
      <c r="Y111" s="8">
        <v>-53501.28</v>
      </c>
      <c r="Z111" s="8">
        <v>166000</v>
      </c>
      <c r="AA111" s="9">
        <v>166000</v>
      </c>
      <c r="AB111" s="26"/>
      <c r="AC111" s="33"/>
    </row>
    <row r="112" spans="1:29" ht="12.75">
      <c r="A112" s="49" t="s">
        <v>128</v>
      </c>
      <c r="B112" s="7" t="s">
        <v>881</v>
      </c>
      <c r="C112" s="23">
        <f>SUM(C113+C120+C125)</f>
        <v>3573834.7</v>
      </c>
      <c r="D112" s="8">
        <v>70566.37</v>
      </c>
      <c r="E112" s="8">
        <v>0</v>
      </c>
      <c r="F112" s="8">
        <v>70566.37</v>
      </c>
      <c r="G112" s="8">
        <v>3761113.5500000003</v>
      </c>
      <c r="H112" s="8">
        <v>0</v>
      </c>
      <c r="I112" s="8">
        <v>3761113.5500000003</v>
      </c>
      <c r="J112" s="8">
        <v>3709140.85</v>
      </c>
      <c r="K112" s="8">
        <v>0</v>
      </c>
      <c r="L112" s="8">
        <v>3709140.85</v>
      </c>
      <c r="M112" s="8">
        <v>1611658.37</v>
      </c>
      <c r="N112" s="8">
        <v>0</v>
      </c>
      <c r="O112" s="8">
        <v>1611658.37</v>
      </c>
      <c r="P112" s="8">
        <v>1611658.37</v>
      </c>
      <c r="Q112" s="8">
        <v>0</v>
      </c>
      <c r="R112" s="8">
        <v>1611658.37</v>
      </c>
      <c r="S112" s="8">
        <v>1610758.37</v>
      </c>
      <c r="T112" s="8">
        <v>0</v>
      </c>
      <c r="U112" s="8">
        <v>1610758.37</v>
      </c>
      <c r="V112" s="8">
        <v>0</v>
      </c>
      <c r="W112" s="8">
        <v>0</v>
      </c>
      <c r="X112" s="8">
        <v>0</v>
      </c>
      <c r="Y112" s="8">
        <v>-1611658.37</v>
      </c>
      <c r="Z112" s="8">
        <v>3761113.5500000003</v>
      </c>
      <c r="AA112" s="9">
        <v>3709140.85</v>
      </c>
      <c r="AB112" s="26"/>
      <c r="AC112" s="33"/>
    </row>
    <row r="113" spans="1:29" ht="25.5">
      <c r="A113" s="49" t="s">
        <v>129</v>
      </c>
      <c r="B113" s="7" t="s">
        <v>882</v>
      </c>
      <c r="C113" s="24">
        <f>SUM(C114+C116+C118)</f>
        <v>2575560</v>
      </c>
      <c r="D113" s="8">
        <v>60566.37</v>
      </c>
      <c r="E113" s="8">
        <v>0</v>
      </c>
      <c r="F113" s="8">
        <v>60566.37</v>
      </c>
      <c r="G113" s="8">
        <v>2806238.85</v>
      </c>
      <c r="H113" s="8">
        <v>0</v>
      </c>
      <c r="I113" s="8">
        <v>2806238.85</v>
      </c>
      <c r="J113" s="8">
        <v>2806238.85</v>
      </c>
      <c r="K113" s="8">
        <v>0</v>
      </c>
      <c r="L113" s="8">
        <v>2806238.85</v>
      </c>
      <c r="M113" s="8">
        <v>1194506.37</v>
      </c>
      <c r="N113" s="8">
        <v>0</v>
      </c>
      <c r="O113" s="8">
        <v>1194506.37</v>
      </c>
      <c r="P113" s="8">
        <v>1194506.37</v>
      </c>
      <c r="Q113" s="8">
        <v>0</v>
      </c>
      <c r="R113" s="8">
        <v>1194506.37</v>
      </c>
      <c r="S113" s="8">
        <v>1194506.37</v>
      </c>
      <c r="T113" s="8">
        <v>0</v>
      </c>
      <c r="U113" s="8">
        <v>1194506.37</v>
      </c>
      <c r="V113" s="8">
        <v>0</v>
      </c>
      <c r="W113" s="8">
        <v>0</v>
      </c>
      <c r="X113" s="8">
        <v>0</v>
      </c>
      <c r="Y113" s="8">
        <v>-1194506.37</v>
      </c>
      <c r="Z113" s="8">
        <v>2806238.85</v>
      </c>
      <c r="AA113" s="9">
        <v>2806238.85</v>
      </c>
      <c r="AB113" s="26"/>
      <c r="AC113" s="33"/>
    </row>
    <row r="114" spans="1:29" ht="12.75">
      <c r="A114" s="49" t="s">
        <v>130</v>
      </c>
      <c r="B114" s="7" t="s">
        <v>883</v>
      </c>
      <c r="C114" s="10">
        <f>SUM(C115)</f>
        <v>895560</v>
      </c>
      <c r="D114" s="8">
        <v>0</v>
      </c>
      <c r="E114" s="8">
        <v>0</v>
      </c>
      <c r="F114" s="8">
        <v>0</v>
      </c>
      <c r="G114" s="8">
        <v>865672.48</v>
      </c>
      <c r="H114" s="8">
        <v>0</v>
      </c>
      <c r="I114" s="8">
        <v>865672.48</v>
      </c>
      <c r="J114" s="8">
        <v>865672.48</v>
      </c>
      <c r="K114" s="8">
        <v>0</v>
      </c>
      <c r="L114" s="8">
        <v>865672.48</v>
      </c>
      <c r="M114" s="8">
        <v>416040</v>
      </c>
      <c r="N114" s="8">
        <v>0</v>
      </c>
      <c r="O114" s="8">
        <v>416040</v>
      </c>
      <c r="P114" s="8">
        <v>416040</v>
      </c>
      <c r="Q114" s="8">
        <v>0</v>
      </c>
      <c r="R114" s="8">
        <v>416040</v>
      </c>
      <c r="S114" s="8">
        <v>416040</v>
      </c>
      <c r="T114" s="8">
        <v>0</v>
      </c>
      <c r="U114" s="8">
        <v>416040</v>
      </c>
      <c r="V114" s="8">
        <v>0</v>
      </c>
      <c r="W114" s="8">
        <v>0</v>
      </c>
      <c r="X114" s="8">
        <v>0</v>
      </c>
      <c r="Y114" s="8">
        <v>-416040</v>
      </c>
      <c r="Z114" s="8">
        <v>865672.48</v>
      </c>
      <c r="AA114" s="9">
        <v>865672.48</v>
      </c>
      <c r="AB114" s="26"/>
      <c r="AC114" s="33"/>
    </row>
    <row r="115" spans="1:29" ht="12.75">
      <c r="A115" s="49" t="s">
        <v>131</v>
      </c>
      <c r="B115" s="7" t="s">
        <v>883</v>
      </c>
      <c r="C115" s="8">
        <v>895560</v>
      </c>
      <c r="D115" s="8">
        <v>0</v>
      </c>
      <c r="E115" s="8">
        <v>0</v>
      </c>
      <c r="F115" s="8">
        <v>0</v>
      </c>
      <c r="G115" s="8">
        <v>865672.48</v>
      </c>
      <c r="H115" s="8">
        <v>0</v>
      </c>
      <c r="I115" s="8">
        <v>865672.48</v>
      </c>
      <c r="J115" s="8">
        <v>865672.48</v>
      </c>
      <c r="K115" s="8">
        <v>0</v>
      </c>
      <c r="L115" s="8">
        <v>865672.48</v>
      </c>
      <c r="M115" s="8">
        <v>416040</v>
      </c>
      <c r="N115" s="8">
        <v>0</v>
      </c>
      <c r="O115" s="8">
        <v>416040</v>
      </c>
      <c r="P115" s="8">
        <v>416040</v>
      </c>
      <c r="Q115" s="8">
        <v>0</v>
      </c>
      <c r="R115" s="8">
        <v>416040</v>
      </c>
      <c r="S115" s="8">
        <v>416040</v>
      </c>
      <c r="T115" s="8">
        <v>0</v>
      </c>
      <c r="U115" s="8">
        <v>416040</v>
      </c>
      <c r="V115" s="8">
        <v>0</v>
      </c>
      <c r="W115" s="8">
        <v>0</v>
      </c>
      <c r="X115" s="8">
        <v>0</v>
      </c>
      <c r="Y115" s="8">
        <v>-416040</v>
      </c>
      <c r="Z115" s="8">
        <v>865672.48</v>
      </c>
      <c r="AA115" s="9">
        <v>865672.48</v>
      </c>
      <c r="AB115" s="26"/>
      <c r="AC115" s="33"/>
    </row>
    <row r="116" spans="1:29" ht="25.5">
      <c r="A116" s="49" t="s">
        <v>132</v>
      </c>
      <c r="B116" s="7" t="s">
        <v>884</v>
      </c>
      <c r="C116" s="10">
        <f>SUM(C117)</f>
        <v>180000</v>
      </c>
      <c r="D116" s="8">
        <v>0</v>
      </c>
      <c r="E116" s="8">
        <v>0</v>
      </c>
      <c r="F116" s="8">
        <v>0</v>
      </c>
      <c r="G116" s="8">
        <v>180000</v>
      </c>
      <c r="H116" s="8">
        <v>0</v>
      </c>
      <c r="I116" s="8">
        <v>180000</v>
      </c>
      <c r="J116" s="8">
        <v>180000</v>
      </c>
      <c r="K116" s="8">
        <v>0</v>
      </c>
      <c r="L116" s="8">
        <v>180000</v>
      </c>
      <c r="M116" s="8">
        <v>75000</v>
      </c>
      <c r="N116" s="8">
        <v>0</v>
      </c>
      <c r="O116" s="8">
        <v>75000</v>
      </c>
      <c r="P116" s="8">
        <v>75000</v>
      </c>
      <c r="Q116" s="8">
        <v>0</v>
      </c>
      <c r="R116" s="8">
        <v>75000</v>
      </c>
      <c r="S116" s="8">
        <v>75000</v>
      </c>
      <c r="T116" s="8">
        <v>0</v>
      </c>
      <c r="U116" s="8">
        <v>75000</v>
      </c>
      <c r="V116" s="8">
        <v>0</v>
      </c>
      <c r="W116" s="8">
        <v>0</v>
      </c>
      <c r="X116" s="8">
        <v>0</v>
      </c>
      <c r="Y116" s="8">
        <v>-75000</v>
      </c>
      <c r="Z116" s="8">
        <v>180000</v>
      </c>
      <c r="AA116" s="9">
        <v>180000</v>
      </c>
      <c r="AB116" s="26"/>
      <c r="AC116" s="33"/>
    </row>
    <row r="117" spans="1:29" ht="12.75">
      <c r="A117" s="49" t="s">
        <v>133</v>
      </c>
      <c r="B117" s="7" t="s">
        <v>885</v>
      </c>
      <c r="C117" s="8">
        <v>180000</v>
      </c>
      <c r="D117" s="8">
        <v>0</v>
      </c>
      <c r="E117" s="8">
        <v>0</v>
      </c>
      <c r="F117" s="8">
        <v>0</v>
      </c>
      <c r="G117" s="8">
        <v>180000</v>
      </c>
      <c r="H117" s="8">
        <v>0</v>
      </c>
      <c r="I117" s="8">
        <v>180000</v>
      </c>
      <c r="J117" s="8">
        <v>180000</v>
      </c>
      <c r="K117" s="8">
        <v>0</v>
      </c>
      <c r="L117" s="8">
        <v>180000</v>
      </c>
      <c r="M117" s="8">
        <v>75000</v>
      </c>
      <c r="N117" s="8">
        <v>0</v>
      </c>
      <c r="O117" s="8">
        <v>75000</v>
      </c>
      <c r="P117" s="8">
        <v>75000</v>
      </c>
      <c r="Q117" s="8">
        <v>0</v>
      </c>
      <c r="R117" s="8">
        <v>75000</v>
      </c>
      <c r="S117" s="8">
        <v>75000</v>
      </c>
      <c r="T117" s="8">
        <v>0</v>
      </c>
      <c r="U117" s="8">
        <v>75000</v>
      </c>
      <c r="V117" s="8">
        <v>0</v>
      </c>
      <c r="W117" s="8">
        <v>0</v>
      </c>
      <c r="X117" s="8">
        <v>0</v>
      </c>
      <c r="Y117" s="8">
        <v>-75000</v>
      </c>
      <c r="Z117" s="8">
        <v>180000</v>
      </c>
      <c r="AA117" s="9">
        <v>180000</v>
      </c>
      <c r="AB117" s="26"/>
      <c r="AC117" s="33"/>
    </row>
    <row r="118" spans="1:29" ht="12.75">
      <c r="A118" s="49" t="s">
        <v>134</v>
      </c>
      <c r="B118" s="7" t="s">
        <v>886</v>
      </c>
      <c r="C118" s="10">
        <f>SUM(C119)</f>
        <v>1500000</v>
      </c>
      <c r="D118" s="8">
        <v>60566.37</v>
      </c>
      <c r="E118" s="8">
        <v>0</v>
      </c>
      <c r="F118" s="8">
        <v>60566.37</v>
      </c>
      <c r="G118" s="8">
        <v>1760566.37</v>
      </c>
      <c r="H118" s="8">
        <v>0</v>
      </c>
      <c r="I118" s="8">
        <v>1760566.37</v>
      </c>
      <c r="J118" s="8">
        <v>1760566.37</v>
      </c>
      <c r="K118" s="8">
        <v>0</v>
      </c>
      <c r="L118" s="8">
        <v>1760566.37</v>
      </c>
      <c r="M118" s="8">
        <v>703466.37</v>
      </c>
      <c r="N118" s="8">
        <v>0</v>
      </c>
      <c r="O118" s="8">
        <v>703466.37</v>
      </c>
      <c r="P118" s="8">
        <v>703466.37</v>
      </c>
      <c r="Q118" s="8">
        <v>0</v>
      </c>
      <c r="R118" s="8">
        <v>703466.37</v>
      </c>
      <c r="S118" s="8">
        <v>703466.37</v>
      </c>
      <c r="T118" s="8">
        <v>0</v>
      </c>
      <c r="U118" s="8">
        <v>703466.37</v>
      </c>
      <c r="V118" s="8">
        <v>0</v>
      </c>
      <c r="W118" s="8">
        <v>0</v>
      </c>
      <c r="X118" s="8">
        <v>0</v>
      </c>
      <c r="Y118" s="8">
        <v>-703466.37</v>
      </c>
      <c r="Z118" s="8">
        <v>1760566.37</v>
      </c>
      <c r="AA118" s="9">
        <v>1760566.37</v>
      </c>
      <c r="AB118" s="26"/>
      <c r="AC118" s="33"/>
    </row>
    <row r="119" spans="1:29" ht="25.5">
      <c r="A119" s="49" t="s">
        <v>135</v>
      </c>
      <c r="B119" s="7" t="s">
        <v>887</v>
      </c>
      <c r="C119" s="8">
        <v>1500000</v>
      </c>
      <c r="D119" s="8">
        <v>60566.37</v>
      </c>
      <c r="E119" s="8">
        <v>0</v>
      </c>
      <c r="F119" s="8">
        <v>60566.37</v>
      </c>
      <c r="G119" s="8">
        <v>1760566.37</v>
      </c>
      <c r="H119" s="8">
        <v>0</v>
      </c>
      <c r="I119" s="8">
        <v>1760566.37</v>
      </c>
      <c r="J119" s="8">
        <v>1760566.37</v>
      </c>
      <c r="K119" s="8">
        <v>0</v>
      </c>
      <c r="L119" s="8">
        <v>1760566.37</v>
      </c>
      <c r="M119" s="8">
        <v>703466.37</v>
      </c>
      <c r="N119" s="8">
        <v>0</v>
      </c>
      <c r="O119" s="8">
        <v>703466.37</v>
      </c>
      <c r="P119" s="8">
        <v>703466.37</v>
      </c>
      <c r="Q119" s="8">
        <v>0</v>
      </c>
      <c r="R119" s="8">
        <v>703466.37</v>
      </c>
      <c r="S119" s="8">
        <v>703466.37</v>
      </c>
      <c r="T119" s="8">
        <v>0</v>
      </c>
      <c r="U119" s="8">
        <v>703466.37</v>
      </c>
      <c r="V119" s="8">
        <v>0</v>
      </c>
      <c r="W119" s="8">
        <v>0</v>
      </c>
      <c r="X119" s="8">
        <v>0</v>
      </c>
      <c r="Y119" s="8">
        <v>-703466.37</v>
      </c>
      <c r="Z119" s="8">
        <v>1760566.37</v>
      </c>
      <c r="AA119" s="9">
        <v>1760566.37</v>
      </c>
      <c r="AB119" s="26"/>
      <c r="AC119" s="33"/>
    </row>
    <row r="120" spans="1:29" ht="12.75">
      <c r="A120" s="49" t="s">
        <v>136</v>
      </c>
      <c r="B120" s="7" t="s">
        <v>888</v>
      </c>
      <c r="C120" s="24">
        <f>SUM(C121+C123)</f>
        <v>15000</v>
      </c>
      <c r="D120" s="8">
        <v>0</v>
      </c>
      <c r="E120" s="8">
        <v>0</v>
      </c>
      <c r="F120" s="8">
        <v>0</v>
      </c>
      <c r="G120" s="8">
        <v>15000</v>
      </c>
      <c r="H120" s="8">
        <v>0</v>
      </c>
      <c r="I120" s="8">
        <v>15000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15000</v>
      </c>
      <c r="AA120" s="9">
        <v>0</v>
      </c>
      <c r="AB120" s="26"/>
      <c r="AC120" s="33"/>
    </row>
    <row r="121" spans="1:29" ht="25.5">
      <c r="A121" s="49" t="s">
        <v>137</v>
      </c>
      <c r="B121" s="7" t="s">
        <v>889</v>
      </c>
      <c r="C121" s="10">
        <f>SUM(C122)</f>
        <v>10000</v>
      </c>
      <c r="D121" s="8">
        <v>0</v>
      </c>
      <c r="E121" s="8">
        <v>0</v>
      </c>
      <c r="F121" s="8">
        <v>0</v>
      </c>
      <c r="G121" s="8">
        <v>10000</v>
      </c>
      <c r="H121" s="8">
        <v>0</v>
      </c>
      <c r="I121" s="8">
        <v>10000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10000</v>
      </c>
      <c r="AA121" s="9">
        <v>0</v>
      </c>
      <c r="AB121" s="26"/>
      <c r="AC121" s="33"/>
    </row>
    <row r="122" spans="1:29" ht="25.5">
      <c r="A122" s="49" t="s">
        <v>138</v>
      </c>
      <c r="B122" s="7" t="s">
        <v>889</v>
      </c>
      <c r="C122" s="8">
        <v>10000</v>
      </c>
      <c r="D122" s="8">
        <v>0</v>
      </c>
      <c r="E122" s="8">
        <v>0</v>
      </c>
      <c r="F122" s="8">
        <v>0</v>
      </c>
      <c r="G122" s="8">
        <v>10000</v>
      </c>
      <c r="H122" s="8">
        <v>0</v>
      </c>
      <c r="I122" s="8">
        <v>10000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10000</v>
      </c>
      <c r="AA122" s="9">
        <v>0</v>
      </c>
      <c r="AB122" s="26"/>
      <c r="AC122" s="33"/>
    </row>
    <row r="123" spans="1:29" ht="25.5">
      <c r="A123" s="49" t="s">
        <v>139</v>
      </c>
      <c r="B123" s="7" t="s">
        <v>890</v>
      </c>
      <c r="C123" s="10">
        <f>SUM(C124)</f>
        <v>5000</v>
      </c>
      <c r="D123" s="8">
        <v>0</v>
      </c>
      <c r="E123" s="8">
        <v>0</v>
      </c>
      <c r="F123" s="8">
        <v>0</v>
      </c>
      <c r="G123" s="8">
        <v>5000</v>
      </c>
      <c r="H123" s="8">
        <v>0</v>
      </c>
      <c r="I123" s="8">
        <v>5000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5000</v>
      </c>
      <c r="AA123" s="9">
        <v>0</v>
      </c>
      <c r="AB123" s="26"/>
      <c r="AC123" s="33"/>
    </row>
    <row r="124" spans="1:29" ht="25.5">
      <c r="A124" s="49" t="s">
        <v>140</v>
      </c>
      <c r="B124" s="7" t="s">
        <v>890</v>
      </c>
      <c r="C124" s="8">
        <v>5000</v>
      </c>
      <c r="D124" s="8">
        <v>0</v>
      </c>
      <c r="E124" s="8">
        <v>0</v>
      </c>
      <c r="F124" s="8">
        <v>0</v>
      </c>
      <c r="G124" s="8">
        <v>5000</v>
      </c>
      <c r="H124" s="8">
        <v>0</v>
      </c>
      <c r="I124" s="8">
        <v>5000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5000</v>
      </c>
      <c r="AA124" s="9">
        <v>0</v>
      </c>
      <c r="AB124" s="26"/>
      <c r="AC124" s="33"/>
    </row>
    <row r="125" spans="1:29" ht="25.5">
      <c r="A125" s="49" t="s">
        <v>141</v>
      </c>
      <c r="B125" s="7" t="s">
        <v>891</v>
      </c>
      <c r="C125" s="24">
        <f>SUM(C126+C129+C131+C133+C139+C142)</f>
        <v>983274.7</v>
      </c>
      <c r="D125" s="8">
        <v>10000</v>
      </c>
      <c r="E125" s="8">
        <v>0</v>
      </c>
      <c r="F125" s="8">
        <v>10000</v>
      </c>
      <c r="G125" s="8">
        <v>939874.7</v>
      </c>
      <c r="H125" s="8">
        <v>0</v>
      </c>
      <c r="I125" s="8">
        <v>939874.7</v>
      </c>
      <c r="J125" s="8">
        <v>902902</v>
      </c>
      <c r="K125" s="8">
        <v>0</v>
      </c>
      <c r="L125" s="8">
        <v>902902</v>
      </c>
      <c r="M125" s="8">
        <v>417152</v>
      </c>
      <c r="N125" s="8">
        <v>0</v>
      </c>
      <c r="O125" s="8">
        <v>417152</v>
      </c>
      <c r="P125" s="8">
        <v>417152</v>
      </c>
      <c r="Q125" s="8">
        <v>0</v>
      </c>
      <c r="R125" s="8">
        <v>417152</v>
      </c>
      <c r="S125" s="8">
        <v>416252</v>
      </c>
      <c r="T125" s="8">
        <v>0</v>
      </c>
      <c r="U125" s="8">
        <v>416252</v>
      </c>
      <c r="V125" s="8">
        <v>0</v>
      </c>
      <c r="W125" s="8">
        <v>0</v>
      </c>
      <c r="X125" s="8">
        <v>0</v>
      </c>
      <c r="Y125" s="8">
        <v>-417152</v>
      </c>
      <c r="Z125" s="8">
        <v>939874.7</v>
      </c>
      <c r="AA125" s="9">
        <v>902902</v>
      </c>
      <c r="AB125" s="26"/>
      <c r="AC125" s="33"/>
    </row>
    <row r="126" spans="1:29" ht="12.75">
      <c r="A126" s="49" t="s">
        <v>142</v>
      </c>
      <c r="B126" s="7" t="s">
        <v>892</v>
      </c>
      <c r="C126" s="10">
        <f>SUM(C127:C128)</f>
        <v>30000</v>
      </c>
      <c r="D126" s="8">
        <v>0</v>
      </c>
      <c r="E126" s="8">
        <v>0</v>
      </c>
      <c r="F126" s="8">
        <v>0</v>
      </c>
      <c r="G126" s="8">
        <v>35000</v>
      </c>
      <c r="H126" s="8">
        <v>0</v>
      </c>
      <c r="I126" s="8">
        <v>35000</v>
      </c>
      <c r="J126" s="8">
        <v>3852</v>
      </c>
      <c r="K126" s="8">
        <v>0</v>
      </c>
      <c r="L126" s="8">
        <v>3852</v>
      </c>
      <c r="M126" s="8">
        <v>2952</v>
      </c>
      <c r="N126" s="8">
        <v>0</v>
      </c>
      <c r="O126" s="8">
        <v>2952</v>
      </c>
      <c r="P126" s="8">
        <v>2952</v>
      </c>
      <c r="Q126" s="8">
        <v>0</v>
      </c>
      <c r="R126" s="8">
        <v>2952</v>
      </c>
      <c r="S126" s="8">
        <v>2052</v>
      </c>
      <c r="T126" s="8">
        <v>0</v>
      </c>
      <c r="U126" s="8">
        <v>2052</v>
      </c>
      <c r="V126" s="8">
        <v>0</v>
      </c>
      <c r="W126" s="8">
        <v>0</v>
      </c>
      <c r="X126" s="8">
        <v>0</v>
      </c>
      <c r="Y126" s="8">
        <v>-2952</v>
      </c>
      <c r="Z126" s="8">
        <v>35000</v>
      </c>
      <c r="AA126" s="9">
        <v>3852</v>
      </c>
      <c r="AB126" s="26"/>
      <c r="AC126" s="33"/>
    </row>
    <row r="127" spans="1:29" ht="25.5">
      <c r="A127" s="49" t="s">
        <v>143</v>
      </c>
      <c r="B127" s="7" t="s">
        <v>893</v>
      </c>
      <c r="C127" s="8">
        <v>20000</v>
      </c>
      <c r="D127" s="8">
        <v>0</v>
      </c>
      <c r="E127" s="8">
        <v>0</v>
      </c>
      <c r="F127" s="8">
        <v>0</v>
      </c>
      <c r="G127" s="8">
        <v>25000</v>
      </c>
      <c r="H127" s="8">
        <v>0</v>
      </c>
      <c r="I127" s="8">
        <v>25000</v>
      </c>
      <c r="J127" s="8">
        <v>3852</v>
      </c>
      <c r="K127" s="8">
        <v>0</v>
      </c>
      <c r="L127" s="8">
        <v>3852</v>
      </c>
      <c r="M127" s="8">
        <v>2952</v>
      </c>
      <c r="N127" s="8">
        <v>0</v>
      </c>
      <c r="O127" s="8">
        <v>2952</v>
      </c>
      <c r="P127" s="8">
        <v>2952</v>
      </c>
      <c r="Q127" s="8">
        <v>0</v>
      </c>
      <c r="R127" s="8">
        <v>2952</v>
      </c>
      <c r="S127" s="8">
        <v>2052</v>
      </c>
      <c r="T127" s="8">
        <v>0</v>
      </c>
      <c r="U127" s="8">
        <v>2052</v>
      </c>
      <c r="V127" s="8">
        <v>0</v>
      </c>
      <c r="W127" s="8">
        <v>0</v>
      </c>
      <c r="X127" s="8">
        <v>0</v>
      </c>
      <c r="Y127" s="8">
        <v>-2952</v>
      </c>
      <c r="Z127" s="8">
        <v>25000</v>
      </c>
      <c r="AA127" s="9">
        <v>3852</v>
      </c>
      <c r="AB127" s="26"/>
      <c r="AC127" s="33"/>
    </row>
    <row r="128" spans="1:29" ht="25.5">
      <c r="A128" s="49" t="s">
        <v>144</v>
      </c>
      <c r="B128" s="7" t="s">
        <v>894</v>
      </c>
      <c r="C128" s="8">
        <v>10000</v>
      </c>
      <c r="D128" s="8">
        <v>0</v>
      </c>
      <c r="E128" s="8">
        <v>0</v>
      </c>
      <c r="F128" s="8">
        <v>0</v>
      </c>
      <c r="G128" s="8">
        <v>10000</v>
      </c>
      <c r="H128" s="8">
        <v>0</v>
      </c>
      <c r="I128" s="8">
        <v>10000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10000</v>
      </c>
      <c r="AA128" s="9">
        <v>0</v>
      </c>
      <c r="AB128" s="26"/>
      <c r="AC128" s="33"/>
    </row>
    <row r="129" spans="1:29" ht="25.5">
      <c r="A129" s="49" t="s">
        <v>145</v>
      </c>
      <c r="B129" s="7" t="s">
        <v>895</v>
      </c>
      <c r="C129" s="10">
        <f>SUM(C130)</f>
        <v>3000</v>
      </c>
      <c r="D129" s="8">
        <v>10000</v>
      </c>
      <c r="E129" s="8">
        <v>0</v>
      </c>
      <c r="F129" s="8">
        <v>10000</v>
      </c>
      <c r="G129" s="8">
        <v>11000</v>
      </c>
      <c r="H129" s="8">
        <v>0</v>
      </c>
      <c r="I129" s="8">
        <v>11000</v>
      </c>
      <c r="J129" s="8">
        <v>10200</v>
      </c>
      <c r="K129" s="8">
        <v>0</v>
      </c>
      <c r="L129" s="8">
        <v>10200</v>
      </c>
      <c r="M129" s="8">
        <v>10200</v>
      </c>
      <c r="N129" s="8">
        <v>0</v>
      </c>
      <c r="O129" s="8">
        <v>10200</v>
      </c>
      <c r="P129" s="8">
        <v>10200</v>
      </c>
      <c r="Q129" s="8">
        <v>0</v>
      </c>
      <c r="R129" s="8">
        <v>10200</v>
      </c>
      <c r="S129" s="8">
        <v>10200</v>
      </c>
      <c r="T129" s="8">
        <v>0</v>
      </c>
      <c r="U129" s="8">
        <v>10200</v>
      </c>
      <c r="V129" s="8">
        <v>0</v>
      </c>
      <c r="W129" s="8">
        <v>0</v>
      </c>
      <c r="X129" s="8">
        <v>0</v>
      </c>
      <c r="Y129" s="8">
        <v>-10200</v>
      </c>
      <c r="Z129" s="8">
        <v>11000</v>
      </c>
      <c r="AA129" s="9">
        <v>10200</v>
      </c>
      <c r="AB129" s="26"/>
      <c r="AC129" s="33"/>
    </row>
    <row r="130" spans="1:29" ht="25.5">
      <c r="A130" s="49" t="s">
        <v>146</v>
      </c>
      <c r="B130" s="7" t="s">
        <v>896</v>
      </c>
      <c r="C130" s="8">
        <v>3000</v>
      </c>
      <c r="D130" s="8">
        <v>10000</v>
      </c>
      <c r="E130" s="8">
        <v>0</v>
      </c>
      <c r="F130" s="8">
        <v>10000</v>
      </c>
      <c r="G130" s="8">
        <v>11000</v>
      </c>
      <c r="H130" s="8">
        <v>0</v>
      </c>
      <c r="I130" s="8">
        <v>11000</v>
      </c>
      <c r="J130" s="8">
        <v>10200</v>
      </c>
      <c r="K130" s="8">
        <v>0</v>
      </c>
      <c r="L130" s="8">
        <v>10200</v>
      </c>
      <c r="M130" s="8">
        <v>10200</v>
      </c>
      <c r="N130" s="8">
        <v>0</v>
      </c>
      <c r="O130" s="8">
        <v>10200</v>
      </c>
      <c r="P130" s="8">
        <v>10200</v>
      </c>
      <c r="Q130" s="8">
        <v>0</v>
      </c>
      <c r="R130" s="8">
        <v>10200</v>
      </c>
      <c r="S130" s="8">
        <v>10200</v>
      </c>
      <c r="T130" s="8">
        <v>0</v>
      </c>
      <c r="U130" s="8">
        <v>10200</v>
      </c>
      <c r="V130" s="8">
        <v>0</v>
      </c>
      <c r="W130" s="8">
        <v>0</v>
      </c>
      <c r="X130" s="8">
        <v>0</v>
      </c>
      <c r="Y130" s="8">
        <v>-10200</v>
      </c>
      <c r="Z130" s="8">
        <v>11000</v>
      </c>
      <c r="AA130" s="9">
        <v>10200</v>
      </c>
      <c r="AB130" s="26"/>
      <c r="AC130" s="33"/>
    </row>
    <row r="131" spans="1:29" ht="25.5">
      <c r="A131" s="49" t="s">
        <v>147</v>
      </c>
      <c r="B131" s="7" t="s">
        <v>897</v>
      </c>
      <c r="C131" s="10">
        <f>SUM(C132)</f>
        <v>1000</v>
      </c>
      <c r="D131" s="8">
        <v>0</v>
      </c>
      <c r="E131" s="8">
        <v>0</v>
      </c>
      <c r="F131" s="8">
        <v>0</v>
      </c>
      <c r="G131" s="8">
        <v>1000</v>
      </c>
      <c r="H131" s="8">
        <v>0</v>
      </c>
      <c r="I131" s="8">
        <v>1000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1000</v>
      </c>
      <c r="AA131" s="9">
        <v>0</v>
      </c>
      <c r="AB131" s="26"/>
      <c r="AC131" s="33"/>
    </row>
    <row r="132" spans="1:29" ht="25.5">
      <c r="A132" s="49" t="s">
        <v>148</v>
      </c>
      <c r="B132" s="7" t="s">
        <v>897</v>
      </c>
      <c r="C132" s="8">
        <v>1000</v>
      </c>
      <c r="D132" s="8">
        <v>0</v>
      </c>
      <c r="E132" s="8">
        <v>0</v>
      </c>
      <c r="F132" s="8">
        <v>0</v>
      </c>
      <c r="G132" s="8">
        <v>1000</v>
      </c>
      <c r="H132" s="8">
        <v>0</v>
      </c>
      <c r="I132" s="8">
        <v>1000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1000</v>
      </c>
      <c r="AA132" s="9">
        <v>0</v>
      </c>
      <c r="AB132" s="26"/>
      <c r="AC132" s="33"/>
    </row>
    <row r="133" spans="1:29" ht="12.75">
      <c r="A133" s="49" t="s">
        <v>149</v>
      </c>
      <c r="B133" s="7" t="s">
        <v>898</v>
      </c>
      <c r="C133" s="10">
        <f>SUM(C134:C138)</f>
        <v>28850</v>
      </c>
      <c r="D133" s="8">
        <v>0</v>
      </c>
      <c r="E133" s="8">
        <v>0</v>
      </c>
      <c r="F133" s="8">
        <v>0</v>
      </c>
      <c r="G133" s="8">
        <v>32450</v>
      </c>
      <c r="H133" s="8">
        <v>0</v>
      </c>
      <c r="I133" s="8">
        <v>32450</v>
      </c>
      <c r="J133" s="8">
        <v>28850</v>
      </c>
      <c r="K133" s="8">
        <v>0</v>
      </c>
      <c r="L133" s="8">
        <v>28850</v>
      </c>
      <c r="M133" s="8">
        <v>2000</v>
      </c>
      <c r="N133" s="8">
        <v>0</v>
      </c>
      <c r="O133" s="8">
        <v>2000</v>
      </c>
      <c r="P133" s="8">
        <v>2000</v>
      </c>
      <c r="Q133" s="8">
        <v>0</v>
      </c>
      <c r="R133" s="8">
        <v>2000</v>
      </c>
      <c r="S133" s="8">
        <v>2000</v>
      </c>
      <c r="T133" s="8">
        <v>0</v>
      </c>
      <c r="U133" s="8">
        <v>2000</v>
      </c>
      <c r="V133" s="8">
        <v>0</v>
      </c>
      <c r="W133" s="8">
        <v>0</v>
      </c>
      <c r="X133" s="8">
        <v>0</v>
      </c>
      <c r="Y133" s="8">
        <v>-2000</v>
      </c>
      <c r="Z133" s="8">
        <v>32450</v>
      </c>
      <c r="AA133" s="9">
        <v>28850</v>
      </c>
      <c r="AB133" s="26"/>
      <c r="AC133" s="33"/>
    </row>
    <row r="134" spans="1:29" ht="12.75">
      <c r="A134" s="49" t="s">
        <v>150</v>
      </c>
      <c r="B134" s="7" t="s">
        <v>899</v>
      </c>
      <c r="C134" s="8">
        <v>25000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9"/>
      <c r="AB134" s="26"/>
      <c r="AC134" s="33"/>
    </row>
    <row r="135" spans="1:29" ht="25.5">
      <c r="A135" s="49" t="s">
        <v>151</v>
      </c>
      <c r="B135" s="7" t="s">
        <v>900</v>
      </c>
      <c r="C135" s="8">
        <v>600</v>
      </c>
      <c r="D135" s="8">
        <v>0</v>
      </c>
      <c r="E135" s="8">
        <v>0</v>
      </c>
      <c r="F135" s="8">
        <v>0</v>
      </c>
      <c r="G135" s="8">
        <v>600</v>
      </c>
      <c r="H135" s="8">
        <v>0</v>
      </c>
      <c r="I135" s="8">
        <v>600</v>
      </c>
      <c r="J135" s="8">
        <v>600</v>
      </c>
      <c r="K135" s="8">
        <v>0</v>
      </c>
      <c r="L135" s="8">
        <v>600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600</v>
      </c>
      <c r="AA135" s="9">
        <v>600</v>
      </c>
      <c r="AB135" s="26"/>
      <c r="AC135" s="33"/>
    </row>
    <row r="136" spans="1:29" ht="25.5">
      <c r="A136" s="49" t="s">
        <v>152</v>
      </c>
      <c r="B136" s="7" t="s">
        <v>901</v>
      </c>
      <c r="C136" s="8">
        <v>250</v>
      </c>
      <c r="D136" s="8">
        <v>0</v>
      </c>
      <c r="E136" s="8">
        <v>0</v>
      </c>
      <c r="F136" s="8">
        <v>0</v>
      </c>
      <c r="G136" s="8">
        <v>250</v>
      </c>
      <c r="H136" s="8">
        <v>0</v>
      </c>
      <c r="I136" s="8">
        <v>250</v>
      </c>
      <c r="J136" s="8">
        <v>250</v>
      </c>
      <c r="K136" s="8">
        <v>0</v>
      </c>
      <c r="L136" s="8">
        <v>250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250</v>
      </c>
      <c r="AA136" s="9">
        <v>250</v>
      </c>
      <c r="AB136" s="26"/>
      <c r="AC136" s="33"/>
    </row>
    <row r="137" spans="1:29" ht="25.5">
      <c r="A137" s="49" t="s">
        <v>153</v>
      </c>
      <c r="B137" s="7" t="s">
        <v>1332</v>
      </c>
      <c r="C137" s="8">
        <v>1000</v>
      </c>
      <c r="D137" s="8">
        <v>0</v>
      </c>
      <c r="E137" s="8">
        <v>0</v>
      </c>
      <c r="F137" s="8">
        <v>0</v>
      </c>
      <c r="G137" s="8">
        <v>1000</v>
      </c>
      <c r="H137" s="8">
        <v>0</v>
      </c>
      <c r="I137" s="8">
        <v>1000</v>
      </c>
      <c r="J137" s="8">
        <v>1000</v>
      </c>
      <c r="K137" s="8">
        <v>0</v>
      </c>
      <c r="L137" s="8">
        <v>1000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1000</v>
      </c>
      <c r="AA137" s="9">
        <v>1000</v>
      </c>
      <c r="AB137" s="26"/>
      <c r="AC137" s="33"/>
    </row>
    <row r="138" spans="1:29" ht="25.5">
      <c r="A138" s="49" t="s">
        <v>154</v>
      </c>
      <c r="B138" s="7" t="s">
        <v>902</v>
      </c>
      <c r="C138" s="8">
        <v>2000</v>
      </c>
      <c r="D138" s="8">
        <v>0</v>
      </c>
      <c r="E138" s="8">
        <v>0</v>
      </c>
      <c r="F138" s="8">
        <v>0</v>
      </c>
      <c r="G138" s="8">
        <v>2000</v>
      </c>
      <c r="H138" s="8">
        <v>0</v>
      </c>
      <c r="I138" s="8">
        <v>2000</v>
      </c>
      <c r="J138" s="8">
        <v>2000</v>
      </c>
      <c r="K138" s="8">
        <v>0</v>
      </c>
      <c r="L138" s="8">
        <v>2000</v>
      </c>
      <c r="M138" s="8">
        <v>2000</v>
      </c>
      <c r="N138" s="8">
        <v>0</v>
      </c>
      <c r="O138" s="8">
        <v>2000</v>
      </c>
      <c r="P138" s="8">
        <v>2000</v>
      </c>
      <c r="Q138" s="8">
        <v>0</v>
      </c>
      <c r="R138" s="8">
        <v>2000</v>
      </c>
      <c r="S138" s="8">
        <v>2000</v>
      </c>
      <c r="T138" s="8">
        <v>0</v>
      </c>
      <c r="U138" s="8">
        <v>2000</v>
      </c>
      <c r="V138" s="8">
        <v>0</v>
      </c>
      <c r="W138" s="8">
        <v>0</v>
      </c>
      <c r="X138" s="8">
        <v>0</v>
      </c>
      <c r="Y138" s="8">
        <v>-2000</v>
      </c>
      <c r="Z138" s="8">
        <v>2000</v>
      </c>
      <c r="AA138" s="9">
        <v>2000</v>
      </c>
      <c r="AB138" s="26"/>
      <c r="AC138" s="33"/>
    </row>
    <row r="139" spans="1:29" ht="25.5">
      <c r="A139" s="49" t="s">
        <v>155</v>
      </c>
      <c r="B139" s="7" t="s">
        <v>903</v>
      </c>
      <c r="C139" s="10">
        <f>SUM(C140:C141)</f>
        <v>920000</v>
      </c>
      <c r="D139" s="8">
        <v>0</v>
      </c>
      <c r="E139" s="8">
        <v>0</v>
      </c>
      <c r="F139" s="8">
        <v>0</v>
      </c>
      <c r="G139" s="8">
        <v>860000</v>
      </c>
      <c r="H139" s="8">
        <v>0</v>
      </c>
      <c r="I139" s="8">
        <v>860000</v>
      </c>
      <c r="J139" s="8">
        <v>860000</v>
      </c>
      <c r="K139" s="8">
        <v>0</v>
      </c>
      <c r="L139" s="8">
        <v>860000</v>
      </c>
      <c r="M139" s="8">
        <v>402000</v>
      </c>
      <c r="N139" s="8">
        <v>0</v>
      </c>
      <c r="O139" s="8">
        <v>402000</v>
      </c>
      <c r="P139" s="8">
        <v>402000</v>
      </c>
      <c r="Q139" s="8">
        <v>0</v>
      </c>
      <c r="R139" s="8">
        <v>402000</v>
      </c>
      <c r="S139" s="8">
        <v>402000</v>
      </c>
      <c r="T139" s="8">
        <v>0</v>
      </c>
      <c r="U139" s="8">
        <v>402000</v>
      </c>
      <c r="V139" s="8">
        <v>0</v>
      </c>
      <c r="W139" s="8">
        <v>0</v>
      </c>
      <c r="X139" s="8">
        <v>0</v>
      </c>
      <c r="Y139" s="8">
        <v>-402000</v>
      </c>
      <c r="Z139" s="8">
        <v>860000</v>
      </c>
      <c r="AA139" s="9">
        <v>860000</v>
      </c>
      <c r="AB139" s="26"/>
      <c r="AC139" s="33"/>
    </row>
    <row r="140" spans="1:29" ht="25.5">
      <c r="A140" s="49" t="s">
        <v>156</v>
      </c>
      <c r="B140" s="7" t="s">
        <v>904</v>
      </c>
      <c r="C140" s="8">
        <v>860000</v>
      </c>
      <c r="D140" s="8">
        <v>0</v>
      </c>
      <c r="E140" s="8">
        <v>0</v>
      </c>
      <c r="F140" s="8">
        <v>0</v>
      </c>
      <c r="G140" s="8">
        <v>800000</v>
      </c>
      <c r="H140" s="8">
        <v>0</v>
      </c>
      <c r="I140" s="8">
        <v>800000</v>
      </c>
      <c r="J140" s="8">
        <v>800000</v>
      </c>
      <c r="K140" s="8">
        <v>0</v>
      </c>
      <c r="L140" s="8">
        <v>800000</v>
      </c>
      <c r="M140" s="8">
        <v>402000</v>
      </c>
      <c r="N140" s="8">
        <v>0</v>
      </c>
      <c r="O140" s="8">
        <v>402000</v>
      </c>
      <c r="P140" s="8">
        <v>402000</v>
      </c>
      <c r="Q140" s="8">
        <v>0</v>
      </c>
      <c r="R140" s="8">
        <v>402000</v>
      </c>
      <c r="S140" s="8">
        <v>402000</v>
      </c>
      <c r="T140" s="8">
        <v>0</v>
      </c>
      <c r="U140" s="8">
        <v>402000</v>
      </c>
      <c r="V140" s="8">
        <v>0</v>
      </c>
      <c r="W140" s="8">
        <v>0</v>
      </c>
      <c r="X140" s="8">
        <v>0</v>
      </c>
      <c r="Y140" s="8">
        <v>-402000</v>
      </c>
      <c r="Z140" s="8">
        <v>800000</v>
      </c>
      <c r="AA140" s="9">
        <v>800000</v>
      </c>
      <c r="AB140" s="26"/>
      <c r="AC140" s="33"/>
    </row>
    <row r="141" spans="1:29" ht="25.5">
      <c r="A141" s="49" t="s">
        <v>157</v>
      </c>
      <c r="B141" s="7" t="s">
        <v>905</v>
      </c>
      <c r="C141" s="8">
        <v>60000</v>
      </c>
      <c r="D141" s="8">
        <v>0</v>
      </c>
      <c r="E141" s="8">
        <v>0</v>
      </c>
      <c r="F141" s="8">
        <v>0</v>
      </c>
      <c r="G141" s="8">
        <v>60000</v>
      </c>
      <c r="H141" s="8">
        <v>0</v>
      </c>
      <c r="I141" s="8">
        <v>60000</v>
      </c>
      <c r="J141" s="8">
        <v>60000</v>
      </c>
      <c r="K141" s="8">
        <v>0</v>
      </c>
      <c r="L141" s="8">
        <v>60000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60000</v>
      </c>
      <c r="AA141" s="9">
        <v>60000</v>
      </c>
      <c r="AB141" s="26"/>
      <c r="AC141" s="33"/>
    </row>
    <row r="142" spans="1:29" ht="25.5">
      <c r="A142" s="49" t="s">
        <v>158</v>
      </c>
      <c r="B142" s="7" t="s">
        <v>906</v>
      </c>
      <c r="C142" s="10">
        <f>SUM(C143)</f>
        <v>424.7</v>
      </c>
      <c r="D142" s="8">
        <v>0</v>
      </c>
      <c r="E142" s="8">
        <v>0</v>
      </c>
      <c r="F142" s="8">
        <v>0</v>
      </c>
      <c r="G142" s="8">
        <v>424.7</v>
      </c>
      <c r="H142" s="8">
        <v>0</v>
      </c>
      <c r="I142" s="8">
        <v>424.7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424.7</v>
      </c>
      <c r="AA142" s="9">
        <v>0</v>
      </c>
      <c r="AB142" s="26"/>
      <c r="AC142" s="33"/>
    </row>
    <row r="143" spans="1:29" ht="25.5">
      <c r="A143" s="49" t="s">
        <v>159</v>
      </c>
      <c r="B143" s="7" t="s">
        <v>907</v>
      </c>
      <c r="C143" s="8">
        <v>424.7</v>
      </c>
      <c r="D143" s="8">
        <v>0</v>
      </c>
      <c r="E143" s="8">
        <v>0</v>
      </c>
      <c r="F143" s="8">
        <v>0</v>
      </c>
      <c r="G143" s="8">
        <v>424.7</v>
      </c>
      <c r="H143" s="8">
        <v>0</v>
      </c>
      <c r="I143" s="8">
        <v>424.7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424.7</v>
      </c>
      <c r="AA143" s="9">
        <v>0</v>
      </c>
      <c r="AB143" s="26"/>
      <c r="AC143" s="33"/>
    </row>
    <row r="144" spans="1:29" ht="12.75">
      <c r="A144" s="49" t="s">
        <v>160</v>
      </c>
      <c r="B144" s="7" t="s">
        <v>908</v>
      </c>
      <c r="C144" s="23">
        <f>SUM(C145)</f>
        <v>6500</v>
      </c>
      <c r="D144" s="8">
        <v>7168.04</v>
      </c>
      <c r="E144" s="8">
        <v>0</v>
      </c>
      <c r="F144" s="8">
        <v>7168.04</v>
      </c>
      <c r="G144" s="8">
        <v>11168.04</v>
      </c>
      <c r="H144" s="8">
        <v>0</v>
      </c>
      <c r="I144" s="8">
        <v>11168.04</v>
      </c>
      <c r="J144" s="8">
        <v>11168.04</v>
      </c>
      <c r="K144" s="8">
        <v>0</v>
      </c>
      <c r="L144" s="8">
        <v>11168.04</v>
      </c>
      <c r="M144" s="8">
        <v>8160.8</v>
      </c>
      <c r="N144" s="8">
        <v>0</v>
      </c>
      <c r="O144" s="8">
        <v>8160.8</v>
      </c>
      <c r="P144" s="8">
        <v>8095.8</v>
      </c>
      <c r="Q144" s="8">
        <v>0</v>
      </c>
      <c r="R144" s="8">
        <v>8095.8</v>
      </c>
      <c r="S144" s="8">
        <v>8095.8</v>
      </c>
      <c r="T144" s="8">
        <v>0</v>
      </c>
      <c r="U144" s="8">
        <v>8095.8</v>
      </c>
      <c r="V144" s="8">
        <v>0</v>
      </c>
      <c r="W144" s="8">
        <v>0</v>
      </c>
      <c r="X144" s="8">
        <v>0</v>
      </c>
      <c r="Y144" s="8">
        <v>-8160.8</v>
      </c>
      <c r="Z144" s="8">
        <v>11168.04</v>
      </c>
      <c r="AA144" s="9">
        <v>11168.04</v>
      </c>
      <c r="AB144" s="26"/>
      <c r="AC144" s="33"/>
    </row>
    <row r="145" spans="1:29" ht="13.5" customHeight="1">
      <c r="A145" s="49" t="s">
        <v>161</v>
      </c>
      <c r="B145" s="7" t="s">
        <v>909</v>
      </c>
      <c r="C145" s="24">
        <f>SUM(C146+C148+C150)</f>
        <v>6500</v>
      </c>
      <c r="D145" s="8">
        <v>7168.04</v>
      </c>
      <c r="E145" s="8">
        <v>0</v>
      </c>
      <c r="F145" s="8">
        <v>7168.04</v>
      </c>
      <c r="G145" s="8">
        <v>11168.04</v>
      </c>
      <c r="H145" s="8">
        <v>0</v>
      </c>
      <c r="I145" s="8">
        <v>11168.04</v>
      </c>
      <c r="J145" s="8">
        <v>11168.04</v>
      </c>
      <c r="K145" s="8">
        <v>0</v>
      </c>
      <c r="L145" s="8">
        <v>11168.04</v>
      </c>
      <c r="M145" s="8">
        <v>8160.8</v>
      </c>
      <c r="N145" s="8">
        <v>0</v>
      </c>
      <c r="O145" s="8">
        <v>8160.8</v>
      </c>
      <c r="P145" s="8">
        <v>8095.8</v>
      </c>
      <c r="Q145" s="8">
        <v>0</v>
      </c>
      <c r="R145" s="8">
        <v>8095.8</v>
      </c>
      <c r="S145" s="8">
        <v>8095.8</v>
      </c>
      <c r="T145" s="8">
        <v>0</v>
      </c>
      <c r="U145" s="8">
        <v>8095.8</v>
      </c>
      <c r="V145" s="8">
        <v>0</v>
      </c>
      <c r="W145" s="8">
        <v>0</v>
      </c>
      <c r="X145" s="8">
        <v>0</v>
      </c>
      <c r="Y145" s="8">
        <v>-8160.8</v>
      </c>
      <c r="Z145" s="8">
        <v>11168.04</v>
      </c>
      <c r="AA145" s="9">
        <v>11168.04</v>
      </c>
      <c r="AB145" s="26"/>
      <c r="AC145" s="33"/>
    </row>
    <row r="146" spans="1:29" ht="12.75">
      <c r="A146" s="49" t="s">
        <v>162</v>
      </c>
      <c r="B146" s="7" t="s">
        <v>910</v>
      </c>
      <c r="C146" s="10">
        <f>SUM(C147)</f>
        <v>1000</v>
      </c>
      <c r="D146" s="8">
        <v>0</v>
      </c>
      <c r="E146" s="8">
        <v>0</v>
      </c>
      <c r="F146" s="8">
        <v>0</v>
      </c>
      <c r="G146" s="8">
        <v>1000</v>
      </c>
      <c r="H146" s="8">
        <v>0</v>
      </c>
      <c r="I146" s="8">
        <v>1000</v>
      </c>
      <c r="J146" s="8">
        <v>1000</v>
      </c>
      <c r="K146" s="8">
        <v>0</v>
      </c>
      <c r="L146" s="8">
        <v>1000</v>
      </c>
      <c r="M146" s="8">
        <v>127</v>
      </c>
      <c r="N146" s="8">
        <v>0</v>
      </c>
      <c r="O146" s="8">
        <v>127</v>
      </c>
      <c r="P146" s="8">
        <v>62</v>
      </c>
      <c r="Q146" s="8">
        <v>0</v>
      </c>
      <c r="R146" s="8">
        <v>62</v>
      </c>
      <c r="S146" s="8">
        <v>62</v>
      </c>
      <c r="T146" s="8">
        <v>0</v>
      </c>
      <c r="U146" s="8">
        <v>62</v>
      </c>
      <c r="V146" s="8">
        <v>0</v>
      </c>
      <c r="W146" s="8">
        <v>0</v>
      </c>
      <c r="X146" s="8">
        <v>0</v>
      </c>
      <c r="Y146" s="8">
        <v>-127</v>
      </c>
      <c r="Z146" s="8">
        <v>1000</v>
      </c>
      <c r="AA146" s="9">
        <v>1000</v>
      </c>
      <c r="AB146" s="26"/>
      <c r="AC146" s="33"/>
    </row>
    <row r="147" spans="1:29" s="2" customFormat="1" ht="12.75">
      <c r="A147" s="49" t="s">
        <v>163</v>
      </c>
      <c r="B147" s="7" t="s">
        <v>910</v>
      </c>
      <c r="C147" s="8">
        <v>1000</v>
      </c>
      <c r="D147" s="8">
        <v>0</v>
      </c>
      <c r="E147" s="8">
        <v>0</v>
      </c>
      <c r="F147" s="8">
        <v>0</v>
      </c>
      <c r="G147" s="8">
        <v>1000</v>
      </c>
      <c r="H147" s="8">
        <v>0</v>
      </c>
      <c r="I147" s="8">
        <v>1000</v>
      </c>
      <c r="J147" s="8">
        <v>1000</v>
      </c>
      <c r="K147" s="8">
        <v>0</v>
      </c>
      <c r="L147" s="8">
        <v>1000</v>
      </c>
      <c r="M147" s="8">
        <v>127</v>
      </c>
      <c r="N147" s="8">
        <v>0</v>
      </c>
      <c r="O147" s="8">
        <v>127</v>
      </c>
      <c r="P147" s="8">
        <v>62</v>
      </c>
      <c r="Q147" s="8">
        <v>0</v>
      </c>
      <c r="R147" s="8">
        <v>62</v>
      </c>
      <c r="S147" s="8">
        <v>62</v>
      </c>
      <c r="T147" s="8">
        <v>0</v>
      </c>
      <c r="U147" s="8">
        <v>62</v>
      </c>
      <c r="V147" s="8">
        <v>0</v>
      </c>
      <c r="W147" s="8">
        <v>0</v>
      </c>
      <c r="X147" s="8">
        <v>0</v>
      </c>
      <c r="Y147" s="8">
        <v>-127</v>
      </c>
      <c r="Z147" s="8">
        <v>1000</v>
      </c>
      <c r="AA147" s="9">
        <v>1000</v>
      </c>
      <c r="AB147" s="26"/>
      <c r="AC147" s="33"/>
    </row>
    <row r="148" spans="1:29" ht="12.75">
      <c r="A148" s="49" t="s">
        <v>164</v>
      </c>
      <c r="B148" s="7" t="s">
        <v>911</v>
      </c>
      <c r="C148" s="10">
        <f>SUM(C149)</f>
        <v>500</v>
      </c>
      <c r="D148" s="8">
        <v>0</v>
      </c>
      <c r="E148" s="8">
        <v>0</v>
      </c>
      <c r="F148" s="8">
        <v>0</v>
      </c>
      <c r="G148" s="8">
        <v>1000</v>
      </c>
      <c r="H148" s="8">
        <v>0</v>
      </c>
      <c r="I148" s="8">
        <v>1000</v>
      </c>
      <c r="J148" s="8">
        <v>1000</v>
      </c>
      <c r="K148" s="8">
        <v>0</v>
      </c>
      <c r="L148" s="8">
        <v>1000</v>
      </c>
      <c r="M148" s="8">
        <v>865.76</v>
      </c>
      <c r="N148" s="8">
        <v>0</v>
      </c>
      <c r="O148" s="8">
        <v>865.76</v>
      </c>
      <c r="P148" s="8">
        <v>865.76</v>
      </c>
      <c r="Q148" s="8">
        <v>0</v>
      </c>
      <c r="R148" s="8">
        <v>865.76</v>
      </c>
      <c r="S148" s="8">
        <v>865.76</v>
      </c>
      <c r="T148" s="8">
        <v>0</v>
      </c>
      <c r="U148" s="8">
        <v>865.76</v>
      </c>
      <c r="V148" s="8">
        <v>0</v>
      </c>
      <c r="W148" s="8">
        <v>0</v>
      </c>
      <c r="X148" s="8">
        <v>0</v>
      </c>
      <c r="Y148" s="8">
        <v>-865.76</v>
      </c>
      <c r="Z148" s="8">
        <v>1000</v>
      </c>
      <c r="AA148" s="9">
        <v>1000</v>
      </c>
      <c r="AB148" s="26"/>
      <c r="AC148" s="33"/>
    </row>
    <row r="149" spans="1:29" ht="12.75">
      <c r="A149" s="49" t="s">
        <v>165</v>
      </c>
      <c r="B149" s="7" t="s">
        <v>911</v>
      </c>
      <c r="C149" s="8">
        <v>500</v>
      </c>
      <c r="D149" s="8">
        <v>0</v>
      </c>
      <c r="E149" s="8">
        <v>0</v>
      </c>
      <c r="F149" s="8">
        <v>0</v>
      </c>
      <c r="G149" s="8">
        <v>1000</v>
      </c>
      <c r="H149" s="8">
        <v>0</v>
      </c>
      <c r="I149" s="8">
        <v>1000</v>
      </c>
      <c r="J149" s="8">
        <v>1000</v>
      </c>
      <c r="K149" s="8">
        <v>0</v>
      </c>
      <c r="L149" s="8">
        <v>1000</v>
      </c>
      <c r="M149" s="8">
        <v>865.76</v>
      </c>
      <c r="N149" s="8">
        <v>0</v>
      </c>
      <c r="O149" s="8">
        <v>865.76</v>
      </c>
      <c r="P149" s="8">
        <v>865.76</v>
      </c>
      <c r="Q149" s="8">
        <v>0</v>
      </c>
      <c r="R149" s="8">
        <v>865.76</v>
      </c>
      <c r="S149" s="8">
        <v>865.76</v>
      </c>
      <c r="T149" s="8">
        <v>0</v>
      </c>
      <c r="U149" s="8">
        <v>865.76</v>
      </c>
      <c r="V149" s="8">
        <v>0</v>
      </c>
      <c r="W149" s="8">
        <v>0</v>
      </c>
      <c r="X149" s="8">
        <v>0</v>
      </c>
      <c r="Y149" s="8">
        <v>-865.76</v>
      </c>
      <c r="Z149" s="8">
        <v>1000</v>
      </c>
      <c r="AA149" s="9">
        <v>1000</v>
      </c>
      <c r="AB149" s="26"/>
      <c r="AC149" s="33"/>
    </row>
    <row r="150" spans="1:29" ht="12.75">
      <c r="A150" s="49" t="s">
        <v>166</v>
      </c>
      <c r="B150" s="7" t="s">
        <v>912</v>
      </c>
      <c r="C150" s="10">
        <f>SUM(C151)</f>
        <v>5000</v>
      </c>
      <c r="D150" s="8">
        <v>7168.04</v>
      </c>
      <c r="E150" s="8">
        <v>0</v>
      </c>
      <c r="F150" s="8">
        <v>7168.04</v>
      </c>
      <c r="G150" s="8">
        <v>9168.04</v>
      </c>
      <c r="H150" s="8">
        <v>0</v>
      </c>
      <c r="I150" s="8">
        <v>9168.04</v>
      </c>
      <c r="J150" s="8">
        <v>9168.04</v>
      </c>
      <c r="K150" s="8">
        <v>0</v>
      </c>
      <c r="L150" s="8">
        <v>9168.04</v>
      </c>
      <c r="M150" s="8">
        <v>7168.04</v>
      </c>
      <c r="N150" s="8">
        <v>0</v>
      </c>
      <c r="O150" s="8">
        <v>7168.04</v>
      </c>
      <c r="P150" s="8">
        <v>7168.04</v>
      </c>
      <c r="Q150" s="8">
        <v>0</v>
      </c>
      <c r="R150" s="8">
        <v>7168.04</v>
      </c>
      <c r="S150" s="8">
        <v>7168.04</v>
      </c>
      <c r="T150" s="8">
        <v>0</v>
      </c>
      <c r="U150" s="8">
        <v>7168.04</v>
      </c>
      <c r="V150" s="8">
        <v>0</v>
      </c>
      <c r="W150" s="8">
        <v>0</v>
      </c>
      <c r="X150" s="8">
        <v>0</v>
      </c>
      <c r="Y150" s="8">
        <v>-7168.04</v>
      </c>
      <c r="Z150" s="8">
        <v>9168.04</v>
      </c>
      <c r="AA150" s="9">
        <v>9168.04</v>
      </c>
      <c r="AB150" s="26"/>
      <c r="AC150" s="33"/>
    </row>
    <row r="151" spans="1:29" ht="12.75">
      <c r="A151" s="49" t="s">
        <v>167</v>
      </c>
      <c r="B151" s="7" t="s">
        <v>912</v>
      </c>
      <c r="C151" s="8">
        <v>5000</v>
      </c>
      <c r="D151" s="8">
        <v>7168.04</v>
      </c>
      <c r="E151" s="8">
        <v>0</v>
      </c>
      <c r="F151" s="8">
        <v>7168.04</v>
      </c>
      <c r="G151" s="8">
        <v>9168.04</v>
      </c>
      <c r="H151" s="8">
        <v>0</v>
      </c>
      <c r="I151" s="8">
        <v>9168.04</v>
      </c>
      <c r="J151" s="8">
        <v>9168.04</v>
      </c>
      <c r="K151" s="8">
        <v>0</v>
      </c>
      <c r="L151" s="8">
        <v>9168.04</v>
      </c>
      <c r="M151" s="8">
        <v>7168.04</v>
      </c>
      <c r="N151" s="8">
        <v>0</v>
      </c>
      <c r="O151" s="8">
        <v>7168.04</v>
      </c>
      <c r="P151" s="8">
        <v>7168.04</v>
      </c>
      <c r="Q151" s="8">
        <v>0</v>
      </c>
      <c r="R151" s="8">
        <v>7168.04</v>
      </c>
      <c r="S151" s="8">
        <v>7168.04</v>
      </c>
      <c r="T151" s="8">
        <v>0</v>
      </c>
      <c r="U151" s="8">
        <v>7168.04</v>
      </c>
      <c r="V151" s="8">
        <v>0</v>
      </c>
      <c r="W151" s="8">
        <v>0</v>
      </c>
      <c r="X151" s="8">
        <v>0</v>
      </c>
      <c r="Y151" s="8">
        <v>-7168.04</v>
      </c>
      <c r="Z151" s="8">
        <v>9168.04</v>
      </c>
      <c r="AA151" s="9">
        <v>9168.04</v>
      </c>
      <c r="AB151" s="26"/>
      <c r="AC151" s="33"/>
    </row>
    <row r="152" spans="1:29" ht="12.75">
      <c r="A152" s="49" t="s">
        <v>168</v>
      </c>
      <c r="B152" s="7" t="s">
        <v>913</v>
      </c>
      <c r="C152" s="11">
        <f>SUM(C153+C161+C188)</f>
        <v>12964611.96</v>
      </c>
      <c r="D152" s="8">
        <v>1747013.75</v>
      </c>
      <c r="E152" s="8">
        <v>0</v>
      </c>
      <c r="F152" s="8">
        <v>1747013.75</v>
      </c>
      <c r="G152" s="8">
        <v>12672050.75</v>
      </c>
      <c r="H152" s="8">
        <v>0</v>
      </c>
      <c r="I152" s="8">
        <v>12672050.75</v>
      </c>
      <c r="J152" s="8">
        <v>3283339.62</v>
      </c>
      <c r="K152" s="8">
        <v>0</v>
      </c>
      <c r="L152" s="8">
        <v>3283339.62</v>
      </c>
      <c r="M152" s="8">
        <v>213070.53</v>
      </c>
      <c r="N152" s="8">
        <v>0</v>
      </c>
      <c r="O152" s="8">
        <v>213070.53</v>
      </c>
      <c r="P152" s="8">
        <v>1563780.88</v>
      </c>
      <c r="Q152" s="8">
        <v>0</v>
      </c>
      <c r="R152" s="8">
        <v>1563780.88</v>
      </c>
      <c r="S152" s="8">
        <v>1537249.37</v>
      </c>
      <c r="T152" s="8">
        <v>0</v>
      </c>
      <c r="U152" s="8">
        <v>1537249.37</v>
      </c>
      <c r="V152" s="8">
        <v>0</v>
      </c>
      <c r="W152" s="8">
        <v>0</v>
      </c>
      <c r="X152" s="8">
        <v>0</v>
      </c>
      <c r="Y152" s="8">
        <v>-213070.53</v>
      </c>
      <c r="Z152" s="8">
        <v>12672050.75</v>
      </c>
      <c r="AA152" s="9">
        <v>3283339.62</v>
      </c>
      <c r="AB152" s="26"/>
      <c r="AC152" s="33"/>
    </row>
    <row r="153" spans="1:29" ht="12.75">
      <c r="A153" s="49" t="s">
        <v>169</v>
      </c>
      <c r="B153" s="7" t="s">
        <v>914</v>
      </c>
      <c r="C153" s="23">
        <f>SUM(C154)</f>
        <v>250000</v>
      </c>
      <c r="D153" s="8">
        <v>492787.28</v>
      </c>
      <c r="E153" s="8">
        <v>0</v>
      </c>
      <c r="F153" s="8">
        <v>492787.28</v>
      </c>
      <c r="G153" s="8">
        <v>572787.28</v>
      </c>
      <c r="H153" s="8">
        <v>0</v>
      </c>
      <c r="I153" s="8">
        <v>572787.28</v>
      </c>
      <c r="J153" s="8">
        <v>154757.57</v>
      </c>
      <c r="K153" s="8">
        <v>0</v>
      </c>
      <c r="L153" s="8">
        <v>154757.57</v>
      </c>
      <c r="M153" s="8">
        <v>146519.23</v>
      </c>
      <c r="N153" s="8">
        <v>0</v>
      </c>
      <c r="O153" s="8">
        <v>146519.23</v>
      </c>
      <c r="P153" s="8">
        <v>125794.62</v>
      </c>
      <c r="Q153" s="8">
        <v>0</v>
      </c>
      <c r="R153" s="8">
        <v>125794.62</v>
      </c>
      <c r="S153" s="8">
        <v>119268.47</v>
      </c>
      <c r="T153" s="8">
        <v>0</v>
      </c>
      <c r="U153" s="8">
        <v>119268.47</v>
      </c>
      <c r="V153" s="8">
        <v>0</v>
      </c>
      <c r="W153" s="8">
        <v>0</v>
      </c>
      <c r="X153" s="8">
        <v>0</v>
      </c>
      <c r="Y153" s="8">
        <v>-146519.23</v>
      </c>
      <c r="Z153" s="8">
        <v>572787.28</v>
      </c>
      <c r="AA153" s="9">
        <v>154757.57</v>
      </c>
      <c r="AB153" s="26"/>
      <c r="AC153" s="33"/>
    </row>
    <row r="154" spans="1:29" ht="25.5">
      <c r="A154" s="49" t="s">
        <v>170</v>
      </c>
      <c r="B154" s="7" t="s">
        <v>915</v>
      </c>
      <c r="C154" s="24">
        <f>SUM(C155+C157+C159)</f>
        <v>250000</v>
      </c>
      <c r="D154" s="8">
        <v>492787.28</v>
      </c>
      <c r="E154" s="8">
        <v>0</v>
      </c>
      <c r="F154" s="8">
        <v>492787.28</v>
      </c>
      <c r="G154" s="8">
        <v>572787.28</v>
      </c>
      <c r="H154" s="8">
        <v>0</v>
      </c>
      <c r="I154" s="8">
        <v>572787.28</v>
      </c>
      <c r="J154" s="8">
        <v>154757.57</v>
      </c>
      <c r="K154" s="8">
        <v>0</v>
      </c>
      <c r="L154" s="8">
        <v>154757.57</v>
      </c>
      <c r="M154" s="8">
        <v>146519.23</v>
      </c>
      <c r="N154" s="8">
        <v>0</v>
      </c>
      <c r="O154" s="8">
        <v>146519.23</v>
      </c>
      <c r="P154" s="8">
        <v>125794.62</v>
      </c>
      <c r="Q154" s="8">
        <v>0</v>
      </c>
      <c r="R154" s="8">
        <v>125794.62</v>
      </c>
      <c r="S154" s="8">
        <v>119268.47</v>
      </c>
      <c r="T154" s="8">
        <v>0</v>
      </c>
      <c r="U154" s="8">
        <v>119268.47</v>
      </c>
      <c r="V154" s="8">
        <v>0</v>
      </c>
      <c r="W154" s="8">
        <v>0</v>
      </c>
      <c r="X154" s="8">
        <v>0</v>
      </c>
      <c r="Y154" s="8">
        <v>-146519.23</v>
      </c>
      <c r="Z154" s="8">
        <v>572787.28</v>
      </c>
      <c r="AA154" s="9">
        <v>154757.57</v>
      </c>
      <c r="AB154" s="26"/>
      <c r="AC154" s="33"/>
    </row>
    <row r="155" spans="1:29" ht="12.75">
      <c r="A155" s="49" t="s">
        <v>1375</v>
      </c>
      <c r="B155" s="7" t="s">
        <v>1025</v>
      </c>
      <c r="C155" s="10">
        <f>SUM(C156)</f>
        <v>0</v>
      </c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9"/>
      <c r="AB155" s="26"/>
      <c r="AC155" s="33"/>
    </row>
    <row r="156" spans="1:29" ht="12.75">
      <c r="A156" s="49" t="s">
        <v>1376</v>
      </c>
      <c r="B156" s="7" t="s">
        <v>1025</v>
      </c>
      <c r="C156" s="8">
        <v>0</v>
      </c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9"/>
      <c r="AB156" s="26"/>
      <c r="AC156" s="33"/>
    </row>
    <row r="157" spans="1:29" ht="25.5">
      <c r="A157" s="49" t="s">
        <v>1377</v>
      </c>
      <c r="B157" s="7" t="s">
        <v>1378</v>
      </c>
      <c r="C157" s="10">
        <f>SUM(C158)</f>
        <v>24000</v>
      </c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9"/>
      <c r="AB157" s="26"/>
      <c r="AC157" s="33"/>
    </row>
    <row r="158" spans="1:29" ht="25.5">
      <c r="A158" s="49" t="s">
        <v>1379</v>
      </c>
      <c r="B158" s="7" t="s">
        <v>1378</v>
      </c>
      <c r="C158" s="8">
        <v>24000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9"/>
      <c r="AB158" s="26"/>
      <c r="AC158" s="33"/>
    </row>
    <row r="159" spans="1:29" ht="12.75">
      <c r="A159" s="49" t="s">
        <v>171</v>
      </c>
      <c r="B159" s="7" t="s">
        <v>916</v>
      </c>
      <c r="C159" s="10">
        <f>SUM(C160)</f>
        <v>226000</v>
      </c>
      <c r="D159" s="8">
        <v>430000</v>
      </c>
      <c r="E159" s="8">
        <v>0</v>
      </c>
      <c r="F159" s="8">
        <v>430000</v>
      </c>
      <c r="G159" s="8">
        <v>510000</v>
      </c>
      <c r="H159" s="8">
        <v>0</v>
      </c>
      <c r="I159" s="8">
        <v>510000</v>
      </c>
      <c r="J159" s="8">
        <v>154757.57</v>
      </c>
      <c r="K159" s="8">
        <v>0</v>
      </c>
      <c r="L159" s="8">
        <v>154757.57</v>
      </c>
      <c r="M159" s="8">
        <v>146519.23</v>
      </c>
      <c r="N159" s="8">
        <v>0</v>
      </c>
      <c r="O159" s="8">
        <v>146519.23</v>
      </c>
      <c r="P159" s="8">
        <v>125794.62</v>
      </c>
      <c r="Q159" s="8">
        <v>0</v>
      </c>
      <c r="R159" s="8">
        <v>125794.62</v>
      </c>
      <c r="S159" s="8">
        <v>119268.47</v>
      </c>
      <c r="T159" s="8">
        <v>0</v>
      </c>
      <c r="U159" s="8">
        <v>119268.47</v>
      </c>
      <c r="V159" s="8">
        <v>0</v>
      </c>
      <c r="W159" s="8">
        <v>0</v>
      </c>
      <c r="X159" s="8">
        <v>0</v>
      </c>
      <c r="Y159" s="8">
        <v>-146519.23</v>
      </c>
      <c r="Z159" s="8">
        <v>510000</v>
      </c>
      <c r="AA159" s="9">
        <v>154757.57</v>
      </c>
      <c r="AB159" s="26"/>
      <c r="AC159" s="33"/>
    </row>
    <row r="160" spans="1:29" ht="12.75">
      <c r="A160" s="49" t="s">
        <v>172</v>
      </c>
      <c r="B160" s="7" t="s">
        <v>916</v>
      </c>
      <c r="C160" s="8">
        <v>226000</v>
      </c>
      <c r="D160" s="8">
        <v>430000</v>
      </c>
      <c r="E160" s="8">
        <v>0</v>
      </c>
      <c r="F160" s="8">
        <v>430000</v>
      </c>
      <c r="G160" s="8">
        <v>510000</v>
      </c>
      <c r="H160" s="8">
        <v>0</v>
      </c>
      <c r="I160" s="8">
        <v>510000</v>
      </c>
      <c r="J160" s="8">
        <v>154757.57</v>
      </c>
      <c r="K160" s="8">
        <v>0</v>
      </c>
      <c r="L160" s="8">
        <v>154757.57</v>
      </c>
      <c r="M160" s="8">
        <v>146519.23</v>
      </c>
      <c r="N160" s="8">
        <v>0</v>
      </c>
      <c r="O160" s="8">
        <v>146519.23</v>
      </c>
      <c r="P160" s="8">
        <v>125794.62</v>
      </c>
      <c r="Q160" s="8">
        <v>0</v>
      </c>
      <c r="R160" s="8">
        <v>125794.62</v>
      </c>
      <c r="S160" s="8">
        <v>119268.47</v>
      </c>
      <c r="T160" s="8">
        <v>0</v>
      </c>
      <c r="U160" s="8">
        <v>119268.47</v>
      </c>
      <c r="V160" s="8">
        <v>0</v>
      </c>
      <c r="W160" s="8">
        <v>0</v>
      </c>
      <c r="X160" s="8">
        <v>0</v>
      </c>
      <c r="Y160" s="8">
        <v>-146519.23</v>
      </c>
      <c r="Z160" s="8">
        <v>510000</v>
      </c>
      <c r="AA160" s="9">
        <v>154757.57</v>
      </c>
      <c r="AB160" s="26"/>
      <c r="AC160" s="15"/>
    </row>
    <row r="161" spans="1:29" ht="12.75">
      <c r="A161" s="49" t="s">
        <v>173</v>
      </c>
      <c r="B161" s="7" t="s">
        <v>917</v>
      </c>
      <c r="C161" s="23">
        <f>SUM(C162+C173+C176+C181+C185)</f>
        <v>3227500</v>
      </c>
      <c r="D161" s="8">
        <v>30499.77</v>
      </c>
      <c r="E161" s="8">
        <v>0</v>
      </c>
      <c r="F161" s="8">
        <v>30499.77</v>
      </c>
      <c r="G161" s="8">
        <v>3132499.77</v>
      </c>
      <c r="H161" s="8">
        <v>0</v>
      </c>
      <c r="I161" s="8">
        <v>3132499.77</v>
      </c>
      <c r="J161" s="8">
        <v>3128582.05</v>
      </c>
      <c r="K161" s="8">
        <v>0</v>
      </c>
      <c r="L161" s="8">
        <v>3128582.05</v>
      </c>
      <c r="M161" s="8">
        <v>66551.3</v>
      </c>
      <c r="N161" s="8">
        <v>0</v>
      </c>
      <c r="O161" s="8">
        <v>66551.3</v>
      </c>
      <c r="P161" s="8">
        <v>1437986.26</v>
      </c>
      <c r="Q161" s="8">
        <v>0</v>
      </c>
      <c r="R161" s="8">
        <v>1437986.26</v>
      </c>
      <c r="S161" s="8">
        <v>1417980.9</v>
      </c>
      <c r="T161" s="8">
        <v>0</v>
      </c>
      <c r="U161" s="8">
        <v>1417980.9</v>
      </c>
      <c r="V161" s="8">
        <v>0</v>
      </c>
      <c r="W161" s="8">
        <v>0</v>
      </c>
      <c r="X161" s="8">
        <v>0</v>
      </c>
      <c r="Y161" s="8">
        <v>-66551.3</v>
      </c>
      <c r="Z161" s="8">
        <v>3132499.77</v>
      </c>
      <c r="AA161" s="9">
        <v>3128582.05</v>
      </c>
      <c r="AB161" s="26"/>
      <c r="AC161" s="33"/>
    </row>
    <row r="162" spans="1:29" ht="25.5">
      <c r="A162" s="49" t="s">
        <v>174</v>
      </c>
      <c r="B162" s="7" t="s">
        <v>918</v>
      </c>
      <c r="C162" s="24">
        <f>SUM(C163+C165+C167+C169)</f>
        <v>750500</v>
      </c>
      <c r="D162" s="8">
        <v>30000</v>
      </c>
      <c r="E162" s="8">
        <v>0</v>
      </c>
      <c r="F162" s="8">
        <v>30000</v>
      </c>
      <c r="G162" s="8">
        <v>605000</v>
      </c>
      <c r="H162" s="8">
        <v>0</v>
      </c>
      <c r="I162" s="8">
        <v>605000</v>
      </c>
      <c r="J162" s="8">
        <v>605000</v>
      </c>
      <c r="K162" s="8">
        <v>0</v>
      </c>
      <c r="L162" s="8">
        <v>605000</v>
      </c>
      <c r="M162" s="8">
        <v>636.42</v>
      </c>
      <c r="N162" s="8">
        <v>0</v>
      </c>
      <c r="O162" s="8">
        <v>636.42</v>
      </c>
      <c r="P162" s="8">
        <v>305883.71</v>
      </c>
      <c r="Q162" s="8">
        <v>0</v>
      </c>
      <c r="R162" s="8">
        <v>305883.71</v>
      </c>
      <c r="S162" s="8">
        <v>305883.71</v>
      </c>
      <c r="T162" s="8">
        <v>0</v>
      </c>
      <c r="U162" s="8">
        <v>305883.71</v>
      </c>
      <c r="V162" s="8">
        <v>0</v>
      </c>
      <c r="W162" s="8">
        <v>0</v>
      </c>
      <c r="X162" s="8">
        <v>0</v>
      </c>
      <c r="Y162" s="8">
        <v>-636.42</v>
      </c>
      <c r="Z162" s="8">
        <v>605000</v>
      </c>
      <c r="AA162" s="9">
        <v>605000</v>
      </c>
      <c r="AB162" s="26"/>
      <c r="AC162" s="33"/>
    </row>
    <row r="163" spans="1:29" ht="12.75">
      <c r="A163" s="49" t="s">
        <v>175</v>
      </c>
      <c r="B163" s="7" t="s">
        <v>919</v>
      </c>
      <c r="C163" s="10">
        <f>SUM(C164)</f>
        <v>420000</v>
      </c>
      <c r="D163" s="8">
        <v>0</v>
      </c>
      <c r="E163" s="8">
        <v>0</v>
      </c>
      <c r="F163" s="8">
        <v>0</v>
      </c>
      <c r="G163" s="8">
        <v>300000</v>
      </c>
      <c r="H163" s="8">
        <v>0</v>
      </c>
      <c r="I163" s="8">
        <v>300000</v>
      </c>
      <c r="J163" s="8">
        <v>300000</v>
      </c>
      <c r="K163" s="8">
        <v>0</v>
      </c>
      <c r="L163" s="8">
        <v>300000</v>
      </c>
      <c r="M163" s="8">
        <v>0</v>
      </c>
      <c r="N163" s="8">
        <v>0</v>
      </c>
      <c r="O163" s="8">
        <v>0</v>
      </c>
      <c r="P163" s="8">
        <v>135183.78</v>
      </c>
      <c r="Q163" s="8">
        <v>0</v>
      </c>
      <c r="R163" s="8">
        <v>135183.78</v>
      </c>
      <c r="S163" s="8">
        <v>135183.78</v>
      </c>
      <c r="T163" s="8">
        <v>0</v>
      </c>
      <c r="U163" s="8">
        <v>135183.78</v>
      </c>
      <c r="V163" s="8">
        <v>0</v>
      </c>
      <c r="W163" s="8">
        <v>0</v>
      </c>
      <c r="X163" s="8">
        <v>0</v>
      </c>
      <c r="Y163" s="8">
        <v>0</v>
      </c>
      <c r="Z163" s="8">
        <v>300000</v>
      </c>
      <c r="AA163" s="9">
        <v>300000</v>
      </c>
      <c r="AB163" s="26"/>
      <c r="AC163" s="33"/>
    </row>
    <row r="164" spans="1:29" ht="12.75">
      <c r="A164" s="49" t="s">
        <v>176</v>
      </c>
      <c r="B164" s="7" t="s">
        <v>919</v>
      </c>
      <c r="C164" s="8">
        <v>420000</v>
      </c>
      <c r="D164" s="8">
        <v>0</v>
      </c>
      <c r="E164" s="8">
        <v>0</v>
      </c>
      <c r="F164" s="8">
        <v>0</v>
      </c>
      <c r="G164" s="8">
        <v>300000</v>
      </c>
      <c r="H164" s="8">
        <v>0</v>
      </c>
      <c r="I164" s="8">
        <v>300000</v>
      </c>
      <c r="J164" s="8">
        <v>300000</v>
      </c>
      <c r="K164" s="8">
        <v>0</v>
      </c>
      <c r="L164" s="8">
        <v>300000</v>
      </c>
      <c r="M164" s="8">
        <v>0</v>
      </c>
      <c r="N164" s="8">
        <v>0</v>
      </c>
      <c r="O164" s="8">
        <v>0</v>
      </c>
      <c r="P164" s="8">
        <v>135183.78</v>
      </c>
      <c r="Q164" s="8">
        <v>0</v>
      </c>
      <c r="R164" s="8">
        <v>135183.78</v>
      </c>
      <c r="S164" s="8">
        <v>135183.78</v>
      </c>
      <c r="T164" s="8">
        <v>0</v>
      </c>
      <c r="U164" s="8">
        <v>135183.78</v>
      </c>
      <c r="V164" s="8">
        <v>0</v>
      </c>
      <c r="W164" s="8">
        <v>0</v>
      </c>
      <c r="X164" s="8">
        <v>0</v>
      </c>
      <c r="Y164" s="8">
        <v>0</v>
      </c>
      <c r="Z164" s="8">
        <v>300000</v>
      </c>
      <c r="AA164" s="9">
        <v>300000</v>
      </c>
      <c r="AB164" s="26"/>
      <c r="AC164" s="33"/>
    </row>
    <row r="165" spans="1:29" ht="38.25">
      <c r="A165" s="49" t="s">
        <v>177</v>
      </c>
      <c r="B165" s="7" t="s">
        <v>920</v>
      </c>
      <c r="C165" s="10">
        <f>SUM(C166)</f>
        <v>50000</v>
      </c>
      <c r="D165" s="8">
        <v>0</v>
      </c>
      <c r="E165" s="8">
        <v>0</v>
      </c>
      <c r="F165" s="8">
        <v>0</v>
      </c>
      <c r="G165" s="8">
        <v>50000</v>
      </c>
      <c r="H165" s="8">
        <v>0</v>
      </c>
      <c r="I165" s="8">
        <v>50000</v>
      </c>
      <c r="J165" s="8">
        <v>50000</v>
      </c>
      <c r="K165" s="8">
        <v>0</v>
      </c>
      <c r="L165" s="8">
        <v>50000</v>
      </c>
      <c r="M165" s="8">
        <v>0</v>
      </c>
      <c r="N165" s="8">
        <v>0</v>
      </c>
      <c r="O165" s="8">
        <v>0</v>
      </c>
      <c r="P165" s="8">
        <v>20845.62</v>
      </c>
      <c r="Q165" s="8">
        <v>0</v>
      </c>
      <c r="R165" s="8">
        <v>20845.62</v>
      </c>
      <c r="S165" s="8">
        <v>20845.62</v>
      </c>
      <c r="T165" s="8">
        <v>0</v>
      </c>
      <c r="U165" s="8">
        <v>20845.62</v>
      </c>
      <c r="V165" s="8">
        <v>0</v>
      </c>
      <c r="W165" s="8">
        <v>0</v>
      </c>
      <c r="X165" s="8">
        <v>0</v>
      </c>
      <c r="Y165" s="8">
        <v>0</v>
      </c>
      <c r="Z165" s="8">
        <v>50000</v>
      </c>
      <c r="AA165" s="9">
        <v>50000</v>
      </c>
      <c r="AB165" s="26"/>
      <c r="AC165" s="33"/>
    </row>
    <row r="166" spans="1:29" ht="38.25">
      <c r="A166" s="49" t="s">
        <v>178</v>
      </c>
      <c r="B166" s="7" t="s">
        <v>920</v>
      </c>
      <c r="C166" s="8">
        <v>50000</v>
      </c>
      <c r="D166" s="8">
        <v>0</v>
      </c>
      <c r="E166" s="8">
        <v>0</v>
      </c>
      <c r="F166" s="8">
        <v>0</v>
      </c>
      <c r="G166" s="8">
        <v>50000</v>
      </c>
      <c r="H166" s="8">
        <v>0</v>
      </c>
      <c r="I166" s="8">
        <v>50000</v>
      </c>
      <c r="J166" s="8">
        <v>50000</v>
      </c>
      <c r="K166" s="8">
        <v>0</v>
      </c>
      <c r="L166" s="8">
        <v>50000</v>
      </c>
      <c r="M166" s="8">
        <v>0</v>
      </c>
      <c r="N166" s="8">
        <v>0</v>
      </c>
      <c r="O166" s="8">
        <v>0</v>
      </c>
      <c r="P166" s="8">
        <v>20845.62</v>
      </c>
      <c r="Q166" s="8">
        <v>0</v>
      </c>
      <c r="R166" s="8">
        <v>20845.62</v>
      </c>
      <c r="S166" s="8">
        <v>20845.62</v>
      </c>
      <c r="T166" s="8">
        <v>0</v>
      </c>
      <c r="U166" s="8">
        <v>20845.62</v>
      </c>
      <c r="V166" s="8">
        <v>0</v>
      </c>
      <c r="W166" s="8">
        <v>0</v>
      </c>
      <c r="X166" s="8">
        <v>0</v>
      </c>
      <c r="Y166" s="8">
        <v>0</v>
      </c>
      <c r="Z166" s="8">
        <v>50000</v>
      </c>
      <c r="AA166" s="9">
        <v>50000</v>
      </c>
      <c r="AB166" s="26"/>
      <c r="AC166" s="33"/>
    </row>
    <row r="167" spans="1:29" ht="12.75">
      <c r="A167" s="49" t="s">
        <v>179</v>
      </c>
      <c r="B167" s="7" t="s">
        <v>921</v>
      </c>
      <c r="C167" s="10">
        <f>SUM(C168)</f>
        <v>200000</v>
      </c>
      <c r="D167" s="8">
        <v>0</v>
      </c>
      <c r="E167" s="8">
        <v>0</v>
      </c>
      <c r="F167" s="8">
        <v>0</v>
      </c>
      <c r="G167" s="8">
        <v>200000</v>
      </c>
      <c r="H167" s="8">
        <v>0</v>
      </c>
      <c r="I167" s="8">
        <v>200000</v>
      </c>
      <c r="J167" s="8">
        <v>200000</v>
      </c>
      <c r="K167" s="8">
        <v>0</v>
      </c>
      <c r="L167" s="8">
        <v>200000</v>
      </c>
      <c r="M167" s="8">
        <v>311.06</v>
      </c>
      <c r="N167" s="8">
        <v>0</v>
      </c>
      <c r="O167" s="8">
        <v>311.06</v>
      </c>
      <c r="P167" s="8">
        <v>116164.39</v>
      </c>
      <c r="Q167" s="8">
        <v>0</v>
      </c>
      <c r="R167" s="8">
        <v>116164.39</v>
      </c>
      <c r="S167" s="8">
        <v>116164.39</v>
      </c>
      <c r="T167" s="8">
        <v>0</v>
      </c>
      <c r="U167" s="8">
        <v>116164.39</v>
      </c>
      <c r="V167" s="8">
        <v>0</v>
      </c>
      <c r="W167" s="8">
        <v>0</v>
      </c>
      <c r="X167" s="8">
        <v>0</v>
      </c>
      <c r="Y167" s="8">
        <v>-311.06</v>
      </c>
      <c r="Z167" s="8">
        <v>200000</v>
      </c>
      <c r="AA167" s="9">
        <v>200000</v>
      </c>
      <c r="AB167" s="26"/>
      <c r="AC167" s="33"/>
    </row>
    <row r="168" spans="1:29" ht="12.75">
      <c r="A168" s="49" t="s">
        <v>180</v>
      </c>
      <c r="B168" s="7" t="s">
        <v>921</v>
      </c>
      <c r="C168" s="8">
        <v>200000</v>
      </c>
      <c r="D168" s="8">
        <v>0</v>
      </c>
      <c r="E168" s="8">
        <v>0</v>
      </c>
      <c r="F168" s="8">
        <v>0</v>
      </c>
      <c r="G168" s="8">
        <v>200000</v>
      </c>
      <c r="H168" s="8">
        <v>0</v>
      </c>
      <c r="I168" s="8">
        <v>200000</v>
      </c>
      <c r="J168" s="8">
        <v>200000</v>
      </c>
      <c r="K168" s="8">
        <v>0</v>
      </c>
      <c r="L168" s="8">
        <v>200000</v>
      </c>
      <c r="M168" s="8">
        <v>311.06</v>
      </c>
      <c r="N168" s="8">
        <v>0</v>
      </c>
      <c r="O168" s="8">
        <v>311.06</v>
      </c>
      <c r="P168" s="8">
        <v>116164.39</v>
      </c>
      <c r="Q168" s="8">
        <v>0</v>
      </c>
      <c r="R168" s="8">
        <v>116164.39</v>
      </c>
      <c r="S168" s="8">
        <v>116164.39</v>
      </c>
      <c r="T168" s="8">
        <v>0</v>
      </c>
      <c r="U168" s="8">
        <v>116164.39</v>
      </c>
      <c r="V168" s="8">
        <v>0</v>
      </c>
      <c r="W168" s="8">
        <v>0</v>
      </c>
      <c r="X168" s="8">
        <v>0</v>
      </c>
      <c r="Y168" s="8">
        <v>-311.06</v>
      </c>
      <c r="Z168" s="8">
        <v>200000</v>
      </c>
      <c r="AA168" s="9">
        <v>200000</v>
      </c>
      <c r="AB168" s="26"/>
      <c r="AC168" s="33"/>
    </row>
    <row r="169" spans="1:29" ht="25.5">
      <c r="A169" s="49" t="s">
        <v>181</v>
      </c>
      <c r="B169" s="7" t="s">
        <v>922</v>
      </c>
      <c r="C169" s="10">
        <f>SUM(C170:C172)</f>
        <v>80500</v>
      </c>
      <c r="D169" s="8">
        <v>30000</v>
      </c>
      <c r="E169" s="8">
        <v>0</v>
      </c>
      <c r="F169" s="8">
        <v>30000</v>
      </c>
      <c r="G169" s="8">
        <v>55000</v>
      </c>
      <c r="H169" s="8">
        <v>0</v>
      </c>
      <c r="I169" s="8">
        <v>55000</v>
      </c>
      <c r="J169" s="8">
        <v>55000</v>
      </c>
      <c r="K169" s="8">
        <v>0</v>
      </c>
      <c r="L169" s="8">
        <v>55000</v>
      </c>
      <c r="M169" s="8">
        <v>325.36</v>
      </c>
      <c r="N169" s="8">
        <v>0</v>
      </c>
      <c r="O169" s="8">
        <v>325.36</v>
      </c>
      <c r="P169" s="8">
        <v>33689.92</v>
      </c>
      <c r="Q169" s="8">
        <v>0</v>
      </c>
      <c r="R169" s="8">
        <v>33689.92</v>
      </c>
      <c r="S169" s="8">
        <v>33689.92</v>
      </c>
      <c r="T169" s="8">
        <v>0</v>
      </c>
      <c r="U169" s="8">
        <v>33689.92</v>
      </c>
      <c r="V169" s="8">
        <v>0</v>
      </c>
      <c r="W169" s="8">
        <v>0</v>
      </c>
      <c r="X169" s="8">
        <v>0</v>
      </c>
      <c r="Y169" s="8">
        <v>-325.36</v>
      </c>
      <c r="Z169" s="8">
        <v>55000</v>
      </c>
      <c r="AA169" s="9">
        <v>55000</v>
      </c>
      <c r="AB169" s="26"/>
      <c r="AC169" s="33"/>
    </row>
    <row r="170" spans="1:29" ht="12.75">
      <c r="A170" s="49" t="s">
        <v>182</v>
      </c>
      <c r="B170" s="7" t="s">
        <v>923</v>
      </c>
      <c r="C170" s="8">
        <v>20000</v>
      </c>
      <c r="D170" s="8">
        <v>0</v>
      </c>
      <c r="E170" s="8">
        <v>0</v>
      </c>
      <c r="F170" s="8">
        <v>0</v>
      </c>
      <c r="G170" s="8">
        <v>10000</v>
      </c>
      <c r="H170" s="8">
        <v>0</v>
      </c>
      <c r="I170" s="8">
        <v>10000</v>
      </c>
      <c r="J170" s="8">
        <v>10000</v>
      </c>
      <c r="K170" s="8">
        <v>0</v>
      </c>
      <c r="L170" s="8">
        <v>10000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10000</v>
      </c>
      <c r="AA170" s="9">
        <v>10000</v>
      </c>
      <c r="AB170" s="26"/>
      <c r="AC170" s="33"/>
    </row>
    <row r="171" spans="1:29" ht="25.5">
      <c r="A171" s="49" t="s">
        <v>183</v>
      </c>
      <c r="B171" s="7" t="s">
        <v>922</v>
      </c>
      <c r="C171" s="8">
        <v>60000</v>
      </c>
      <c r="D171" s="8">
        <v>30000</v>
      </c>
      <c r="E171" s="8">
        <v>0</v>
      </c>
      <c r="F171" s="8">
        <v>30000</v>
      </c>
      <c r="G171" s="8">
        <v>45000</v>
      </c>
      <c r="H171" s="8">
        <v>0</v>
      </c>
      <c r="I171" s="8">
        <v>45000</v>
      </c>
      <c r="J171" s="8">
        <v>45000</v>
      </c>
      <c r="K171" s="8">
        <v>0</v>
      </c>
      <c r="L171" s="8">
        <v>45000</v>
      </c>
      <c r="M171" s="8">
        <v>325.36</v>
      </c>
      <c r="N171" s="8">
        <v>0</v>
      </c>
      <c r="O171" s="8">
        <v>325.36</v>
      </c>
      <c r="P171" s="8">
        <v>33689.92</v>
      </c>
      <c r="Q171" s="8">
        <v>0</v>
      </c>
      <c r="R171" s="8">
        <v>33689.92</v>
      </c>
      <c r="S171" s="8">
        <v>33689.92</v>
      </c>
      <c r="T171" s="8">
        <v>0</v>
      </c>
      <c r="U171" s="8">
        <v>33689.92</v>
      </c>
      <c r="V171" s="8">
        <v>0</v>
      </c>
      <c r="W171" s="8">
        <v>0</v>
      </c>
      <c r="X171" s="8">
        <v>0</v>
      </c>
      <c r="Y171" s="8">
        <v>-325.36</v>
      </c>
      <c r="Z171" s="8">
        <v>45000</v>
      </c>
      <c r="AA171" s="9">
        <v>45000</v>
      </c>
      <c r="AB171" s="26"/>
      <c r="AC171" s="33"/>
    </row>
    <row r="172" spans="1:29" ht="38.25">
      <c r="A172" s="49" t="s">
        <v>1741</v>
      </c>
      <c r="B172" s="7" t="s">
        <v>1742</v>
      </c>
      <c r="C172" s="8">
        <v>500</v>
      </c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9"/>
      <c r="AB172" s="26"/>
      <c r="AC172" s="33"/>
    </row>
    <row r="173" spans="1:29" ht="12.75">
      <c r="A173" s="49" t="s">
        <v>184</v>
      </c>
      <c r="B173" s="7" t="s">
        <v>924</v>
      </c>
      <c r="C173" s="24">
        <f>SUM(C174)</f>
        <v>2230000</v>
      </c>
      <c r="D173" s="8">
        <v>0</v>
      </c>
      <c r="E173" s="8">
        <v>0</v>
      </c>
      <c r="F173" s="8">
        <v>0</v>
      </c>
      <c r="G173" s="8">
        <v>2200000</v>
      </c>
      <c r="H173" s="8">
        <v>0</v>
      </c>
      <c r="I173" s="8">
        <v>2200000</v>
      </c>
      <c r="J173" s="8">
        <v>2200000</v>
      </c>
      <c r="K173" s="8">
        <v>0</v>
      </c>
      <c r="L173" s="8">
        <v>2200000</v>
      </c>
      <c r="M173" s="8">
        <v>3.89</v>
      </c>
      <c r="N173" s="8">
        <v>0</v>
      </c>
      <c r="O173" s="8">
        <v>3.89</v>
      </c>
      <c r="P173" s="8">
        <v>996505.58</v>
      </c>
      <c r="Q173" s="8">
        <v>0</v>
      </c>
      <c r="R173" s="8">
        <v>996505.58</v>
      </c>
      <c r="S173" s="8">
        <v>996505.58</v>
      </c>
      <c r="T173" s="8">
        <v>0</v>
      </c>
      <c r="U173" s="8">
        <v>996505.58</v>
      </c>
      <c r="V173" s="8">
        <v>0</v>
      </c>
      <c r="W173" s="8">
        <v>0</v>
      </c>
      <c r="X173" s="8">
        <v>0</v>
      </c>
      <c r="Y173" s="8">
        <v>-3.89</v>
      </c>
      <c r="Z173" s="8">
        <v>2200000</v>
      </c>
      <c r="AA173" s="9">
        <v>2200000</v>
      </c>
      <c r="AB173" s="26"/>
      <c r="AC173" s="33"/>
    </row>
    <row r="174" spans="1:29" ht="25.5">
      <c r="A174" s="49" t="s">
        <v>185</v>
      </c>
      <c r="B174" s="7" t="s">
        <v>925</v>
      </c>
      <c r="C174" s="10">
        <f>SUM(C175)</f>
        <v>2230000</v>
      </c>
      <c r="D174" s="8">
        <v>0</v>
      </c>
      <c r="E174" s="8">
        <v>0</v>
      </c>
      <c r="F174" s="8">
        <v>0</v>
      </c>
      <c r="G174" s="8">
        <v>2200000</v>
      </c>
      <c r="H174" s="8">
        <v>0</v>
      </c>
      <c r="I174" s="8">
        <v>2200000</v>
      </c>
      <c r="J174" s="8">
        <v>2200000</v>
      </c>
      <c r="K174" s="8">
        <v>0</v>
      </c>
      <c r="L174" s="8">
        <v>2200000</v>
      </c>
      <c r="M174" s="8">
        <v>3.89</v>
      </c>
      <c r="N174" s="8">
        <v>0</v>
      </c>
      <c r="O174" s="8">
        <v>3.89</v>
      </c>
      <c r="P174" s="8">
        <v>996505.58</v>
      </c>
      <c r="Q174" s="8">
        <v>0</v>
      </c>
      <c r="R174" s="8">
        <v>996505.58</v>
      </c>
      <c r="S174" s="8">
        <v>996505.58</v>
      </c>
      <c r="T174" s="8">
        <v>0</v>
      </c>
      <c r="U174" s="8">
        <v>996505.58</v>
      </c>
      <c r="V174" s="8">
        <v>0</v>
      </c>
      <c r="W174" s="8">
        <v>0</v>
      </c>
      <c r="X174" s="8">
        <v>0</v>
      </c>
      <c r="Y174" s="8">
        <v>-3.89</v>
      </c>
      <c r="Z174" s="8">
        <v>2200000</v>
      </c>
      <c r="AA174" s="9">
        <v>2200000</v>
      </c>
      <c r="AB174" s="26"/>
      <c r="AC174" s="33"/>
    </row>
    <row r="175" spans="1:29" ht="25.5">
      <c r="A175" s="49" t="s">
        <v>186</v>
      </c>
      <c r="B175" s="7" t="s">
        <v>925</v>
      </c>
      <c r="C175" s="8">
        <v>2230000</v>
      </c>
      <c r="D175" s="8">
        <v>0</v>
      </c>
      <c r="E175" s="8">
        <v>0</v>
      </c>
      <c r="F175" s="8">
        <v>0</v>
      </c>
      <c r="G175" s="8">
        <v>2200000</v>
      </c>
      <c r="H175" s="8">
        <v>0</v>
      </c>
      <c r="I175" s="8">
        <v>2200000</v>
      </c>
      <c r="J175" s="8">
        <v>2200000</v>
      </c>
      <c r="K175" s="8">
        <v>0</v>
      </c>
      <c r="L175" s="8">
        <v>2200000</v>
      </c>
      <c r="M175" s="8">
        <v>3.89</v>
      </c>
      <c r="N175" s="8">
        <v>0</v>
      </c>
      <c r="O175" s="8">
        <v>3.89</v>
      </c>
      <c r="P175" s="8">
        <v>996505.58</v>
      </c>
      <c r="Q175" s="8">
        <v>0</v>
      </c>
      <c r="R175" s="8">
        <v>996505.58</v>
      </c>
      <c r="S175" s="8">
        <v>996505.58</v>
      </c>
      <c r="T175" s="8">
        <v>0</v>
      </c>
      <c r="U175" s="8">
        <v>996505.58</v>
      </c>
      <c r="V175" s="8">
        <v>0</v>
      </c>
      <c r="W175" s="8">
        <v>0</v>
      </c>
      <c r="X175" s="8">
        <v>0</v>
      </c>
      <c r="Y175" s="8">
        <v>-3.89</v>
      </c>
      <c r="Z175" s="8">
        <v>2200000</v>
      </c>
      <c r="AA175" s="9">
        <v>2200000</v>
      </c>
      <c r="AB175" s="26"/>
      <c r="AC175" s="33"/>
    </row>
    <row r="176" spans="1:29" ht="12.75">
      <c r="A176" s="49" t="s">
        <v>187</v>
      </c>
      <c r="B176" s="7" t="s">
        <v>926</v>
      </c>
      <c r="C176" s="24">
        <f>SUM(C177+C179)</f>
        <v>180000</v>
      </c>
      <c r="D176" s="8">
        <v>499.77</v>
      </c>
      <c r="E176" s="8">
        <v>0</v>
      </c>
      <c r="F176" s="8">
        <v>499.77</v>
      </c>
      <c r="G176" s="8">
        <v>270499.77</v>
      </c>
      <c r="H176" s="8">
        <v>0</v>
      </c>
      <c r="I176" s="8">
        <v>270499.77</v>
      </c>
      <c r="J176" s="8">
        <v>270499.77</v>
      </c>
      <c r="K176" s="8">
        <v>0</v>
      </c>
      <c r="L176" s="8">
        <v>270499.77</v>
      </c>
      <c r="M176" s="8">
        <v>35833.71</v>
      </c>
      <c r="N176" s="8">
        <v>0</v>
      </c>
      <c r="O176" s="8">
        <v>35833.71</v>
      </c>
      <c r="P176" s="8">
        <v>91310.73</v>
      </c>
      <c r="Q176" s="8">
        <v>0</v>
      </c>
      <c r="R176" s="8">
        <v>91310.73</v>
      </c>
      <c r="S176" s="8">
        <v>91305.37</v>
      </c>
      <c r="T176" s="8">
        <v>0</v>
      </c>
      <c r="U176" s="8">
        <v>91305.37</v>
      </c>
      <c r="V176" s="8">
        <v>0</v>
      </c>
      <c r="W176" s="8">
        <v>0</v>
      </c>
      <c r="X176" s="8">
        <v>0</v>
      </c>
      <c r="Y176" s="8">
        <v>-35833.71</v>
      </c>
      <c r="Z176" s="8">
        <v>270499.77</v>
      </c>
      <c r="AA176" s="9">
        <v>270499.77</v>
      </c>
      <c r="AB176" s="26"/>
      <c r="AC176" s="33"/>
    </row>
    <row r="177" spans="1:29" ht="25.5">
      <c r="A177" s="49" t="s">
        <v>188</v>
      </c>
      <c r="B177" s="7" t="s">
        <v>927</v>
      </c>
      <c r="C177" s="10">
        <f>SUM(C178)</f>
        <v>110000</v>
      </c>
      <c r="D177" s="8">
        <v>0</v>
      </c>
      <c r="E177" s="8">
        <v>0</v>
      </c>
      <c r="F177" s="8">
        <v>0</v>
      </c>
      <c r="G177" s="8">
        <v>200000</v>
      </c>
      <c r="H177" s="8">
        <v>0</v>
      </c>
      <c r="I177" s="8">
        <v>200000</v>
      </c>
      <c r="J177" s="8">
        <v>200000</v>
      </c>
      <c r="K177" s="8">
        <v>0</v>
      </c>
      <c r="L177" s="8">
        <v>200000</v>
      </c>
      <c r="M177" s="8">
        <v>0</v>
      </c>
      <c r="N177" s="8">
        <v>0</v>
      </c>
      <c r="O177" s="8">
        <v>0</v>
      </c>
      <c r="P177" s="8">
        <v>55542.54</v>
      </c>
      <c r="Q177" s="8">
        <v>0</v>
      </c>
      <c r="R177" s="8">
        <v>55542.54</v>
      </c>
      <c r="S177" s="8">
        <v>55542.54</v>
      </c>
      <c r="T177" s="8">
        <v>0</v>
      </c>
      <c r="U177" s="8">
        <v>55542.54</v>
      </c>
      <c r="V177" s="8">
        <v>0</v>
      </c>
      <c r="W177" s="8">
        <v>0</v>
      </c>
      <c r="X177" s="8">
        <v>0</v>
      </c>
      <c r="Y177" s="8">
        <v>0</v>
      </c>
      <c r="Z177" s="8">
        <v>200000</v>
      </c>
      <c r="AA177" s="9">
        <v>200000</v>
      </c>
      <c r="AB177" s="26"/>
      <c r="AC177" s="33"/>
    </row>
    <row r="178" spans="1:29" ht="25.5">
      <c r="A178" s="49" t="s">
        <v>189</v>
      </c>
      <c r="B178" s="7" t="s">
        <v>927</v>
      </c>
      <c r="C178" s="8">
        <v>110000</v>
      </c>
      <c r="D178" s="8">
        <v>0</v>
      </c>
      <c r="E178" s="8">
        <v>0</v>
      </c>
      <c r="F178" s="8">
        <v>0</v>
      </c>
      <c r="G178" s="8">
        <v>200000</v>
      </c>
      <c r="H178" s="8">
        <v>0</v>
      </c>
      <c r="I178" s="8">
        <v>200000</v>
      </c>
      <c r="J178" s="8">
        <v>200000</v>
      </c>
      <c r="K178" s="8">
        <v>0</v>
      </c>
      <c r="L178" s="8">
        <v>200000</v>
      </c>
      <c r="M178" s="8">
        <v>0</v>
      </c>
      <c r="N178" s="8">
        <v>0</v>
      </c>
      <c r="O178" s="8">
        <v>0</v>
      </c>
      <c r="P178" s="8">
        <v>55542.54</v>
      </c>
      <c r="Q178" s="8">
        <v>0</v>
      </c>
      <c r="R178" s="8">
        <v>55542.54</v>
      </c>
      <c r="S178" s="8">
        <v>55542.54</v>
      </c>
      <c r="T178" s="8">
        <v>0</v>
      </c>
      <c r="U178" s="8">
        <v>55542.54</v>
      </c>
      <c r="V178" s="8">
        <v>0</v>
      </c>
      <c r="W178" s="8">
        <v>0</v>
      </c>
      <c r="X178" s="8">
        <v>0</v>
      </c>
      <c r="Y178" s="8">
        <v>0</v>
      </c>
      <c r="Z178" s="8">
        <v>200000</v>
      </c>
      <c r="AA178" s="9">
        <v>200000</v>
      </c>
      <c r="AB178" s="26"/>
      <c r="AC178" s="33"/>
    </row>
    <row r="179" spans="1:29" ht="12.75">
      <c r="A179" s="49" t="s">
        <v>190</v>
      </c>
      <c r="B179" s="7" t="s">
        <v>928</v>
      </c>
      <c r="C179" s="10">
        <f>SUM(C180:C180)</f>
        <v>70000</v>
      </c>
      <c r="D179" s="8">
        <v>499.77</v>
      </c>
      <c r="E179" s="8">
        <v>0</v>
      </c>
      <c r="F179" s="8">
        <v>499.77</v>
      </c>
      <c r="G179" s="8">
        <v>70499.77</v>
      </c>
      <c r="H179" s="8">
        <v>0</v>
      </c>
      <c r="I179" s="8">
        <v>70499.77</v>
      </c>
      <c r="J179" s="8">
        <v>70499.77</v>
      </c>
      <c r="K179" s="8">
        <v>0</v>
      </c>
      <c r="L179" s="8">
        <v>70499.77</v>
      </c>
      <c r="M179" s="8">
        <v>35833.71</v>
      </c>
      <c r="N179" s="8">
        <v>0</v>
      </c>
      <c r="O179" s="8">
        <v>35833.71</v>
      </c>
      <c r="P179" s="8">
        <v>35768.19</v>
      </c>
      <c r="Q179" s="8">
        <v>0</v>
      </c>
      <c r="R179" s="8">
        <v>35768.19</v>
      </c>
      <c r="S179" s="8">
        <v>35762.83</v>
      </c>
      <c r="T179" s="8">
        <v>0</v>
      </c>
      <c r="U179" s="8">
        <v>35762.83</v>
      </c>
      <c r="V179" s="8">
        <v>0</v>
      </c>
      <c r="W179" s="8">
        <v>0</v>
      </c>
      <c r="X179" s="8">
        <v>0</v>
      </c>
      <c r="Y179" s="8">
        <v>-35833.71</v>
      </c>
      <c r="Z179" s="8">
        <v>70499.77</v>
      </c>
      <c r="AA179" s="9">
        <v>70499.77</v>
      </c>
      <c r="AB179" s="26"/>
      <c r="AC179" s="33"/>
    </row>
    <row r="180" spans="1:29" ht="25.5">
      <c r="A180" s="49" t="s">
        <v>191</v>
      </c>
      <c r="B180" s="7" t="s">
        <v>929</v>
      </c>
      <c r="C180" s="8">
        <v>70000</v>
      </c>
      <c r="D180" s="8">
        <v>0</v>
      </c>
      <c r="E180" s="8">
        <v>0</v>
      </c>
      <c r="F180" s="8">
        <v>0</v>
      </c>
      <c r="G180" s="8">
        <v>70000</v>
      </c>
      <c r="H180" s="8">
        <v>0</v>
      </c>
      <c r="I180" s="8">
        <v>70000</v>
      </c>
      <c r="J180" s="8">
        <v>70000</v>
      </c>
      <c r="K180" s="8">
        <v>0</v>
      </c>
      <c r="L180" s="8">
        <v>70000</v>
      </c>
      <c r="M180" s="8">
        <v>35833.71</v>
      </c>
      <c r="N180" s="8">
        <v>0</v>
      </c>
      <c r="O180" s="8">
        <v>35833.71</v>
      </c>
      <c r="P180" s="8">
        <v>35768.19</v>
      </c>
      <c r="Q180" s="8">
        <v>0</v>
      </c>
      <c r="R180" s="8">
        <v>35768.19</v>
      </c>
      <c r="S180" s="8">
        <v>35762.83</v>
      </c>
      <c r="T180" s="8">
        <v>0</v>
      </c>
      <c r="U180" s="8">
        <v>35762.83</v>
      </c>
      <c r="V180" s="8">
        <v>0</v>
      </c>
      <c r="W180" s="8">
        <v>0</v>
      </c>
      <c r="X180" s="8">
        <v>0</v>
      </c>
      <c r="Y180" s="8">
        <v>-35833.71</v>
      </c>
      <c r="Z180" s="8">
        <v>70000</v>
      </c>
      <c r="AA180" s="9">
        <v>70000</v>
      </c>
      <c r="AB180" s="26"/>
      <c r="AC180" s="33"/>
    </row>
    <row r="181" spans="1:29" ht="12.75">
      <c r="A181" s="49" t="s">
        <v>192</v>
      </c>
      <c r="B181" s="7" t="s">
        <v>930</v>
      </c>
      <c r="C181" s="24">
        <f>SUM(C182)</f>
        <v>37000</v>
      </c>
      <c r="D181" s="8">
        <v>0</v>
      </c>
      <c r="E181" s="8">
        <v>0</v>
      </c>
      <c r="F181" s="8">
        <v>0</v>
      </c>
      <c r="G181" s="8">
        <v>37000</v>
      </c>
      <c r="H181" s="8">
        <v>0</v>
      </c>
      <c r="I181" s="8">
        <v>37000</v>
      </c>
      <c r="J181" s="8">
        <v>37000</v>
      </c>
      <c r="K181" s="8">
        <v>0</v>
      </c>
      <c r="L181" s="8">
        <v>37000</v>
      </c>
      <c r="M181" s="8">
        <v>29000</v>
      </c>
      <c r="N181" s="8">
        <v>0</v>
      </c>
      <c r="O181" s="8">
        <v>29000</v>
      </c>
      <c r="P181" s="8">
        <v>29000</v>
      </c>
      <c r="Q181" s="8">
        <v>0</v>
      </c>
      <c r="R181" s="8">
        <v>29000</v>
      </c>
      <c r="S181" s="8">
        <v>9000</v>
      </c>
      <c r="T181" s="8">
        <v>0</v>
      </c>
      <c r="U181" s="8">
        <v>9000</v>
      </c>
      <c r="V181" s="8">
        <v>0</v>
      </c>
      <c r="W181" s="8">
        <v>0</v>
      </c>
      <c r="X181" s="8">
        <v>0</v>
      </c>
      <c r="Y181" s="8">
        <v>-29000</v>
      </c>
      <c r="Z181" s="8">
        <v>37000</v>
      </c>
      <c r="AA181" s="9">
        <v>37000</v>
      </c>
      <c r="AB181" s="26"/>
      <c r="AC181" s="33"/>
    </row>
    <row r="182" spans="1:29" ht="12.75">
      <c r="A182" s="49" t="s">
        <v>193</v>
      </c>
      <c r="B182" s="7" t="s">
        <v>931</v>
      </c>
      <c r="C182" s="10">
        <f>SUM(C183:C184)</f>
        <v>37000</v>
      </c>
      <c r="D182" s="8">
        <v>0</v>
      </c>
      <c r="E182" s="8">
        <v>0</v>
      </c>
      <c r="F182" s="8">
        <v>0</v>
      </c>
      <c r="G182" s="8">
        <v>37000</v>
      </c>
      <c r="H182" s="8">
        <v>0</v>
      </c>
      <c r="I182" s="8">
        <v>37000</v>
      </c>
      <c r="J182" s="8">
        <v>37000</v>
      </c>
      <c r="K182" s="8">
        <v>0</v>
      </c>
      <c r="L182" s="8">
        <v>37000</v>
      </c>
      <c r="M182" s="8">
        <v>29000</v>
      </c>
      <c r="N182" s="8">
        <v>0</v>
      </c>
      <c r="O182" s="8">
        <v>29000</v>
      </c>
      <c r="P182" s="8">
        <v>29000</v>
      </c>
      <c r="Q182" s="8">
        <v>0</v>
      </c>
      <c r="R182" s="8">
        <v>29000</v>
      </c>
      <c r="S182" s="8">
        <v>9000</v>
      </c>
      <c r="T182" s="8">
        <v>0</v>
      </c>
      <c r="U182" s="8">
        <v>9000</v>
      </c>
      <c r="V182" s="8">
        <v>0</v>
      </c>
      <c r="W182" s="8">
        <v>0</v>
      </c>
      <c r="X182" s="8">
        <v>0</v>
      </c>
      <c r="Y182" s="8">
        <v>-29000</v>
      </c>
      <c r="Z182" s="8">
        <v>37000</v>
      </c>
      <c r="AA182" s="9">
        <v>37000</v>
      </c>
      <c r="AB182" s="26"/>
      <c r="AC182" s="33"/>
    </row>
    <row r="183" spans="1:29" ht="12.75">
      <c r="A183" s="49" t="s">
        <v>194</v>
      </c>
      <c r="B183" s="7" t="s">
        <v>931</v>
      </c>
      <c r="C183" s="8">
        <v>6000</v>
      </c>
      <c r="D183" s="8">
        <v>0</v>
      </c>
      <c r="E183" s="8">
        <v>0</v>
      </c>
      <c r="F183" s="8">
        <v>0</v>
      </c>
      <c r="G183" s="8">
        <v>6000</v>
      </c>
      <c r="H183" s="8">
        <v>0</v>
      </c>
      <c r="I183" s="8">
        <v>6000</v>
      </c>
      <c r="J183" s="8">
        <v>6000</v>
      </c>
      <c r="K183" s="8">
        <v>0</v>
      </c>
      <c r="L183" s="8">
        <v>6000</v>
      </c>
      <c r="M183" s="8">
        <v>6000</v>
      </c>
      <c r="N183" s="8">
        <v>0</v>
      </c>
      <c r="O183" s="8">
        <v>6000</v>
      </c>
      <c r="P183" s="8">
        <v>6000</v>
      </c>
      <c r="Q183" s="8">
        <v>0</v>
      </c>
      <c r="R183" s="8">
        <v>6000</v>
      </c>
      <c r="S183" s="8">
        <v>6000</v>
      </c>
      <c r="T183" s="8">
        <v>0</v>
      </c>
      <c r="U183" s="8">
        <v>6000</v>
      </c>
      <c r="V183" s="8">
        <v>0</v>
      </c>
      <c r="W183" s="8">
        <v>0</v>
      </c>
      <c r="X183" s="8">
        <v>0</v>
      </c>
      <c r="Y183" s="8">
        <v>-6000</v>
      </c>
      <c r="Z183" s="8">
        <v>6000</v>
      </c>
      <c r="AA183" s="9">
        <v>6000</v>
      </c>
      <c r="AB183" s="26"/>
      <c r="AC183" s="33"/>
    </row>
    <row r="184" spans="1:29" ht="25.5">
      <c r="A184" s="49" t="s">
        <v>195</v>
      </c>
      <c r="B184" s="7" t="s">
        <v>932</v>
      </c>
      <c r="C184" s="8">
        <v>31000</v>
      </c>
      <c r="D184" s="8">
        <v>0</v>
      </c>
      <c r="E184" s="8">
        <v>0</v>
      </c>
      <c r="F184" s="8">
        <v>0</v>
      </c>
      <c r="G184" s="8">
        <v>31000</v>
      </c>
      <c r="H184" s="8">
        <v>0</v>
      </c>
      <c r="I184" s="8">
        <v>31000</v>
      </c>
      <c r="J184" s="8">
        <v>31000</v>
      </c>
      <c r="K184" s="8">
        <v>0</v>
      </c>
      <c r="L184" s="8">
        <v>31000</v>
      </c>
      <c r="M184" s="8">
        <v>23000</v>
      </c>
      <c r="N184" s="8">
        <v>0</v>
      </c>
      <c r="O184" s="8">
        <v>23000</v>
      </c>
      <c r="P184" s="8">
        <v>23000</v>
      </c>
      <c r="Q184" s="8">
        <v>0</v>
      </c>
      <c r="R184" s="8">
        <v>23000</v>
      </c>
      <c r="S184" s="8">
        <v>3000</v>
      </c>
      <c r="T184" s="8">
        <v>0</v>
      </c>
      <c r="U184" s="8">
        <v>3000</v>
      </c>
      <c r="V184" s="8">
        <v>0</v>
      </c>
      <c r="W184" s="8">
        <v>0</v>
      </c>
      <c r="X184" s="8">
        <v>0</v>
      </c>
      <c r="Y184" s="8">
        <v>-23000</v>
      </c>
      <c r="Z184" s="8">
        <v>31000</v>
      </c>
      <c r="AA184" s="9">
        <v>31000</v>
      </c>
      <c r="AB184" s="26"/>
      <c r="AC184" s="33"/>
    </row>
    <row r="185" spans="1:29" ht="12.75">
      <c r="A185" s="49" t="s">
        <v>196</v>
      </c>
      <c r="B185" s="7" t="s">
        <v>933</v>
      </c>
      <c r="C185" s="24">
        <f>SUM(C186)</f>
        <v>30000</v>
      </c>
      <c r="D185" s="8">
        <v>0</v>
      </c>
      <c r="E185" s="8">
        <v>0</v>
      </c>
      <c r="F185" s="8">
        <v>0</v>
      </c>
      <c r="G185" s="8">
        <v>20000</v>
      </c>
      <c r="H185" s="8">
        <v>0</v>
      </c>
      <c r="I185" s="8">
        <v>20000</v>
      </c>
      <c r="J185" s="8">
        <v>16082.28</v>
      </c>
      <c r="K185" s="8">
        <v>0</v>
      </c>
      <c r="L185" s="8">
        <v>16082.28</v>
      </c>
      <c r="M185" s="8">
        <v>1077.28</v>
      </c>
      <c r="N185" s="8">
        <v>0</v>
      </c>
      <c r="O185" s="8">
        <v>1077.28</v>
      </c>
      <c r="P185" s="8">
        <v>15286.24</v>
      </c>
      <c r="Q185" s="8">
        <v>0</v>
      </c>
      <c r="R185" s="8">
        <v>15286.24</v>
      </c>
      <c r="S185" s="8">
        <v>15286.24</v>
      </c>
      <c r="T185" s="8">
        <v>0</v>
      </c>
      <c r="U185" s="8">
        <v>15286.24</v>
      </c>
      <c r="V185" s="8">
        <v>0</v>
      </c>
      <c r="W185" s="8">
        <v>0</v>
      </c>
      <c r="X185" s="8">
        <v>0</v>
      </c>
      <c r="Y185" s="8">
        <v>-1077.28</v>
      </c>
      <c r="Z185" s="8">
        <v>20000</v>
      </c>
      <c r="AA185" s="9">
        <v>16082.28</v>
      </c>
      <c r="AB185" s="26"/>
      <c r="AC185" s="33"/>
    </row>
    <row r="186" spans="1:29" ht="12.75">
      <c r="A186" s="49" t="s">
        <v>197</v>
      </c>
      <c r="B186" s="7" t="s">
        <v>934</v>
      </c>
      <c r="C186" s="10">
        <f>SUM(C187)</f>
        <v>30000</v>
      </c>
      <c r="D186" s="8">
        <v>0</v>
      </c>
      <c r="E186" s="8">
        <v>0</v>
      </c>
      <c r="F186" s="8">
        <v>0</v>
      </c>
      <c r="G186" s="8">
        <v>20000</v>
      </c>
      <c r="H186" s="8">
        <v>0</v>
      </c>
      <c r="I186" s="8">
        <v>20000</v>
      </c>
      <c r="J186" s="8">
        <v>16082.28</v>
      </c>
      <c r="K186" s="8">
        <v>0</v>
      </c>
      <c r="L186" s="8">
        <v>16082.28</v>
      </c>
      <c r="M186" s="8">
        <v>1077.28</v>
      </c>
      <c r="N186" s="8">
        <v>0</v>
      </c>
      <c r="O186" s="8">
        <v>1077.28</v>
      </c>
      <c r="P186" s="8">
        <v>15286.24</v>
      </c>
      <c r="Q186" s="8">
        <v>0</v>
      </c>
      <c r="R186" s="8">
        <v>15286.24</v>
      </c>
      <c r="S186" s="8">
        <v>15286.24</v>
      </c>
      <c r="T186" s="8">
        <v>0</v>
      </c>
      <c r="U186" s="8">
        <v>15286.24</v>
      </c>
      <c r="V186" s="8">
        <v>0</v>
      </c>
      <c r="W186" s="8">
        <v>0</v>
      </c>
      <c r="X186" s="8">
        <v>0</v>
      </c>
      <c r="Y186" s="8">
        <v>-1077.28</v>
      </c>
      <c r="Z186" s="8">
        <v>20000</v>
      </c>
      <c r="AA186" s="9">
        <v>16082.28</v>
      </c>
      <c r="AB186" s="26"/>
      <c r="AC186" s="33"/>
    </row>
    <row r="187" spans="1:29" ht="12.75">
      <c r="A187" s="49" t="s">
        <v>198</v>
      </c>
      <c r="B187" s="7" t="s">
        <v>934</v>
      </c>
      <c r="C187" s="8">
        <v>30000</v>
      </c>
      <c r="D187" s="8">
        <v>0</v>
      </c>
      <c r="E187" s="8">
        <v>0</v>
      </c>
      <c r="F187" s="8">
        <v>0</v>
      </c>
      <c r="G187" s="8">
        <v>20000</v>
      </c>
      <c r="H187" s="8">
        <v>0</v>
      </c>
      <c r="I187" s="8">
        <v>20000</v>
      </c>
      <c r="J187" s="8">
        <v>16082.28</v>
      </c>
      <c r="K187" s="8">
        <v>0</v>
      </c>
      <c r="L187" s="8">
        <v>16082.28</v>
      </c>
      <c r="M187" s="8">
        <v>1077.28</v>
      </c>
      <c r="N187" s="8">
        <v>0</v>
      </c>
      <c r="O187" s="8">
        <v>1077.28</v>
      </c>
      <c r="P187" s="8">
        <v>15286.24</v>
      </c>
      <c r="Q187" s="8">
        <v>0</v>
      </c>
      <c r="R187" s="8">
        <v>15286.24</v>
      </c>
      <c r="S187" s="8">
        <v>15286.24</v>
      </c>
      <c r="T187" s="8">
        <v>0</v>
      </c>
      <c r="U187" s="8">
        <v>15286.24</v>
      </c>
      <c r="V187" s="8">
        <v>0</v>
      </c>
      <c r="W187" s="8">
        <v>0</v>
      </c>
      <c r="X187" s="8">
        <v>0</v>
      </c>
      <c r="Y187" s="8">
        <v>-1077.28</v>
      </c>
      <c r="Z187" s="8">
        <v>20000</v>
      </c>
      <c r="AA187" s="9">
        <v>16082.28</v>
      </c>
      <c r="AB187" s="26"/>
      <c r="AC187" s="33"/>
    </row>
    <row r="188" spans="1:29" ht="38.25">
      <c r="A188" s="49" t="s">
        <v>199</v>
      </c>
      <c r="B188" s="7" t="s">
        <v>935</v>
      </c>
      <c r="C188" s="23">
        <f>SUM(C189)</f>
        <v>9487111.96</v>
      </c>
      <c r="D188" s="8">
        <v>1223726.7</v>
      </c>
      <c r="E188" s="8">
        <v>0</v>
      </c>
      <c r="F188" s="8">
        <v>1223726.7</v>
      </c>
      <c r="G188" s="8">
        <v>8966763.7</v>
      </c>
      <c r="H188" s="8">
        <v>0</v>
      </c>
      <c r="I188" s="8">
        <v>8966763.7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8966763.7</v>
      </c>
      <c r="AA188" s="9">
        <v>0</v>
      </c>
      <c r="AB188" s="26"/>
      <c r="AC188" s="33"/>
    </row>
    <row r="189" spans="1:29" ht="38.25">
      <c r="A189" s="49" t="s">
        <v>200</v>
      </c>
      <c r="B189" s="7" t="s">
        <v>936</v>
      </c>
      <c r="C189" s="24">
        <f>SUM(C190)</f>
        <v>9487111.96</v>
      </c>
      <c r="D189" s="8">
        <v>1223726.7</v>
      </c>
      <c r="E189" s="8">
        <v>0</v>
      </c>
      <c r="F189" s="8">
        <v>1223726.7</v>
      </c>
      <c r="G189" s="8">
        <v>8966763.7</v>
      </c>
      <c r="H189" s="8">
        <v>0</v>
      </c>
      <c r="I189" s="8">
        <v>8966763.7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8966763.7</v>
      </c>
      <c r="AA189" s="9">
        <v>0</v>
      </c>
      <c r="AB189" s="26"/>
      <c r="AC189" s="33"/>
    </row>
    <row r="190" spans="1:29" ht="12.75">
      <c r="A190" s="49" t="s">
        <v>201</v>
      </c>
      <c r="B190" s="7" t="s">
        <v>937</v>
      </c>
      <c r="C190" s="10">
        <f>SUM(C191:C210)</f>
        <v>9487111.96</v>
      </c>
      <c r="D190" s="8">
        <v>1223726.7</v>
      </c>
      <c r="E190" s="8">
        <v>0</v>
      </c>
      <c r="F190" s="8">
        <v>1223726.7</v>
      </c>
      <c r="G190" s="8">
        <v>8966763.7</v>
      </c>
      <c r="H190" s="8">
        <v>0</v>
      </c>
      <c r="I190" s="8">
        <v>8966763.7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8966763.7</v>
      </c>
      <c r="AA190" s="9">
        <v>0</v>
      </c>
      <c r="AB190" s="26"/>
      <c r="AC190" s="33"/>
    </row>
    <row r="191" spans="1:29" ht="25.5">
      <c r="A191" s="49" t="s">
        <v>202</v>
      </c>
      <c r="B191" s="7" t="s">
        <v>938</v>
      </c>
      <c r="C191" s="8">
        <v>113000</v>
      </c>
      <c r="D191" s="8">
        <v>-166.14</v>
      </c>
      <c r="E191" s="8">
        <v>0</v>
      </c>
      <c r="F191" s="8">
        <v>-166.14</v>
      </c>
      <c r="G191" s="8">
        <v>85833.86</v>
      </c>
      <c r="H191" s="8">
        <v>0</v>
      </c>
      <c r="I191" s="8">
        <v>85833.86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85833.86</v>
      </c>
      <c r="AA191" s="9">
        <v>0</v>
      </c>
      <c r="AB191" s="26"/>
      <c r="AC191" s="33"/>
    </row>
    <row r="192" spans="1:29" ht="25.5">
      <c r="A192" s="49" t="s">
        <v>203</v>
      </c>
      <c r="B192" s="7" t="s">
        <v>939</v>
      </c>
      <c r="C192" s="8">
        <v>150000</v>
      </c>
      <c r="D192" s="8">
        <v>29812.07</v>
      </c>
      <c r="E192" s="8">
        <v>0</v>
      </c>
      <c r="F192" s="8">
        <v>29812.07</v>
      </c>
      <c r="G192" s="8">
        <v>138312.07</v>
      </c>
      <c r="H192" s="8">
        <v>0</v>
      </c>
      <c r="I192" s="8">
        <v>138312.07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138312.07</v>
      </c>
      <c r="AA192" s="9">
        <v>0</v>
      </c>
      <c r="AB192" s="26"/>
      <c r="AC192" s="33"/>
    </row>
    <row r="193" spans="1:29" ht="25.5">
      <c r="A193" s="49" t="s">
        <v>204</v>
      </c>
      <c r="B193" s="7" t="s">
        <v>940</v>
      </c>
      <c r="C193" s="8">
        <v>5400</v>
      </c>
      <c r="D193" s="8">
        <v>39.6</v>
      </c>
      <c r="E193" s="8">
        <v>0</v>
      </c>
      <c r="F193" s="8">
        <v>39.6</v>
      </c>
      <c r="G193" s="8">
        <v>3739.6</v>
      </c>
      <c r="H193" s="8">
        <v>0</v>
      </c>
      <c r="I193" s="8">
        <v>3739.6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3739.6</v>
      </c>
      <c r="AA193" s="9">
        <v>0</v>
      </c>
      <c r="AB193" s="26"/>
      <c r="AC193" s="33"/>
    </row>
    <row r="194" spans="1:29" ht="38.25">
      <c r="A194" s="49" t="s">
        <v>205</v>
      </c>
      <c r="B194" s="7" t="s">
        <v>941</v>
      </c>
      <c r="C194" s="8">
        <v>93000</v>
      </c>
      <c r="D194" s="8">
        <v>7085.51</v>
      </c>
      <c r="E194" s="8">
        <v>0</v>
      </c>
      <c r="F194" s="8">
        <v>7085.51</v>
      </c>
      <c r="G194" s="8">
        <v>99585.51</v>
      </c>
      <c r="H194" s="8">
        <v>0</v>
      </c>
      <c r="I194" s="8">
        <v>99585.51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99585.51</v>
      </c>
      <c r="AA194" s="9">
        <v>0</v>
      </c>
      <c r="AB194" s="26"/>
      <c r="AC194" s="33"/>
    </row>
    <row r="195" spans="1:29" ht="38.25">
      <c r="A195" s="49" t="s">
        <v>206</v>
      </c>
      <c r="B195" s="7" t="s">
        <v>942</v>
      </c>
      <c r="C195" s="8">
        <v>1063000</v>
      </c>
      <c r="D195" s="8">
        <v>135197.99</v>
      </c>
      <c r="E195" s="8">
        <v>0</v>
      </c>
      <c r="F195" s="8">
        <v>135197.99</v>
      </c>
      <c r="G195" s="8">
        <v>1076134.99</v>
      </c>
      <c r="H195" s="8">
        <v>0</v>
      </c>
      <c r="I195" s="8">
        <v>1076134.99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1076134.99</v>
      </c>
      <c r="AA195" s="9">
        <v>0</v>
      </c>
      <c r="AB195" s="26"/>
      <c r="AC195" s="33"/>
    </row>
    <row r="196" spans="1:29" ht="25.5">
      <c r="A196" s="49" t="s">
        <v>207</v>
      </c>
      <c r="B196" s="7" t="s">
        <v>943</v>
      </c>
      <c r="C196" s="8">
        <v>251000</v>
      </c>
      <c r="D196" s="8">
        <v>66327.69</v>
      </c>
      <c r="E196" s="8">
        <v>0</v>
      </c>
      <c r="F196" s="8">
        <v>66327.69</v>
      </c>
      <c r="G196" s="8">
        <v>268327.69</v>
      </c>
      <c r="H196" s="8">
        <v>0</v>
      </c>
      <c r="I196" s="8">
        <v>268327.69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268327.69</v>
      </c>
      <c r="AA196" s="9">
        <v>0</v>
      </c>
      <c r="AB196" s="26"/>
      <c r="AC196" s="33"/>
    </row>
    <row r="197" spans="1:29" ht="25.5">
      <c r="A197" s="49" t="s">
        <v>208</v>
      </c>
      <c r="B197" s="7" t="s">
        <v>944</v>
      </c>
      <c r="C197" s="8">
        <v>211000</v>
      </c>
      <c r="D197" s="8">
        <v>6783.75</v>
      </c>
      <c r="E197" s="8">
        <v>0</v>
      </c>
      <c r="F197" s="8">
        <v>6783.75</v>
      </c>
      <c r="G197" s="8">
        <v>212183.75</v>
      </c>
      <c r="H197" s="8">
        <v>0</v>
      </c>
      <c r="I197" s="8">
        <v>212183.75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212183.75</v>
      </c>
      <c r="AA197" s="9">
        <v>0</v>
      </c>
      <c r="AB197" s="26"/>
      <c r="AC197" s="33"/>
    </row>
    <row r="198" spans="1:29" ht="25.5">
      <c r="A198" s="49" t="s">
        <v>209</v>
      </c>
      <c r="B198" s="7" t="s">
        <v>945</v>
      </c>
      <c r="C198" s="8">
        <v>19000</v>
      </c>
      <c r="D198" s="8">
        <v>-274.2</v>
      </c>
      <c r="E198" s="8">
        <v>0</v>
      </c>
      <c r="F198" s="8">
        <v>-274.2</v>
      </c>
      <c r="G198" s="8">
        <v>19525.8</v>
      </c>
      <c r="H198" s="8">
        <v>0</v>
      </c>
      <c r="I198" s="8">
        <v>19525.8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19525.8</v>
      </c>
      <c r="AA198" s="9">
        <v>0</v>
      </c>
      <c r="AB198" s="26"/>
      <c r="AC198" s="33"/>
    </row>
    <row r="199" spans="1:29" ht="25.5">
      <c r="A199" s="49" t="s">
        <v>210</v>
      </c>
      <c r="B199" s="7" t="s">
        <v>946</v>
      </c>
      <c r="C199" s="8">
        <v>308000</v>
      </c>
      <c r="D199" s="8">
        <v>54202.31</v>
      </c>
      <c r="E199" s="8">
        <v>0</v>
      </c>
      <c r="F199" s="8">
        <v>54202.31</v>
      </c>
      <c r="G199" s="8">
        <v>324202.31</v>
      </c>
      <c r="H199" s="8">
        <v>0</v>
      </c>
      <c r="I199" s="8">
        <v>324202.31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324202.31</v>
      </c>
      <c r="AA199" s="9">
        <v>0</v>
      </c>
      <c r="AB199" s="26"/>
      <c r="AC199" s="33"/>
    </row>
    <row r="200" spans="1:29" ht="25.5">
      <c r="A200" s="49" t="s">
        <v>211</v>
      </c>
      <c r="B200" s="7" t="s">
        <v>947</v>
      </c>
      <c r="C200" s="8">
        <v>30000</v>
      </c>
      <c r="D200" s="8">
        <v>1549.67</v>
      </c>
      <c r="E200" s="8">
        <v>0</v>
      </c>
      <c r="F200" s="8">
        <v>1549.67</v>
      </c>
      <c r="G200" s="8">
        <v>33049.67</v>
      </c>
      <c r="H200" s="8">
        <v>0</v>
      </c>
      <c r="I200" s="8">
        <v>33049.67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33049.67</v>
      </c>
      <c r="AA200" s="9">
        <v>0</v>
      </c>
      <c r="AB200" s="26"/>
      <c r="AC200" s="33"/>
    </row>
    <row r="201" spans="1:29" ht="25.5">
      <c r="A201" s="49" t="s">
        <v>212</v>
      </c>
      <c r="B201" s="7" t="s">
        <v>948</v>
      </c>
      <c r="C201" s="8">
        <v>18000</v>
      </c>
      <c r="D201" s="8">
        <v>806.77</v>
      </c>
      <c r="E201" s="8">
        <v>0</v>
      </c>
      <c r="F201" s="8">
        <v>806.77</v>
      </c>
      <c r="G201" s="8">
        <v>17006.77</v>
      </c>
      <c r="H201" s="8">
        <v>0</v>
      </c>
      <c r="I201" s="8">
        <v>17006.77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17006.77</v>
      </c>
      <c r="AA201" s="9">
        <v>0</v>
      </c>
      <c r="AB201" s="26"/>
      <c r="AC201" s="33"/>
    </row>
    <row r="202" spans="1:29" ht="25.5">
      <c r="A202" s="49" t="s">
        <v>213</v>
      </c>
      <c r="B202" s="7" t="s">
        <v>949</v>
      </c>
      <c r="C202" s="8">
        <v>5000</v>
      </c>
      <c r="D202" s="8">
        <v>555.02</v>
      </c>
      <c r="E202" s="8">
        <v>0</v>
      </c>
      <c r="F202" s="8">
        <v>555.02</v>
      </c>
      <c r="G202" s="8">
        <v>4855.02</v>
      </c>
      <c r="H202" s="8">
        <v>0</v>
      </c>
      <c r="I202" s="8">
        <v>4855.02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4855.02</v>
      </c>
      <c r="AA202" s="9">
        <v>0</v>
      </c>
      <c r="AB202" s="26"/>
      <c r="AC202" s="33"/>
    </row>
    <row r="203" spans="1:29" ht="25.5">
      <c r="A203" s="49" t="s">
        <v>214</v>
      </c>
      <c r="B203" s="7" t="s">
        <v>950</v>
      </c>
      <c r="C203" s="8">
        <v>27000</v>
      </c>
      <c r="D203" s="8">
        <v>-34772.29</v>
      </c>
      <c r="E203" s="8">
        <v>0</v>
      </c>
      <c r="F203" s="8">
        <v>-34772.29</v>
      </c>
      <c r="G203" s="8">
        <v>25227.71</v>
      </c>
      <c r="H203" s="8">
        <v>0</v>
      </c>
      <c r="I203" s="8">
        <v>25227.71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25227.71</v>
      </c>
      <c r="AA203" s="9">
        <v>0</v>
      </c>
      <c r="AB203" s="26"/>
      <c r="AC203" s="33"/>
    </row>
    <row r="204" spans="1:29" ht="25.5">
      <c r="A204" s="49" t="s">
        <v>215</v>
      </c>
      <c r="B204" s="7" t="s">
        <v>951</v>
      </c>
      <c r="C204" s="8">
        <v>43840</v>
      </c>
      <c r="D204" s="8">
        <v>-151.93</v>
      </c>
      <c r="E204" s="8">
        <v>0</v>
      </c>
      <c r="F204" s="8">
        <v>-151.93</v>
      </c>
      <c r="G204" s="8">
        <v>43848.07</v>
      </c>
      <c r="H204" s="8">
        <v>0</v>
      </c>
      <c r="I204" s="8">
        <v>43848.07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43848.07</v>
      </c>
      <c r="AA204" s="9">
        <v>0</v>
      </c>
      <c r="AB204" s="26"/>
      <c r="AC204" s="33"/>
    </row>
    <row r="205" spans="1:29" ht="25.5">
      <c r="A205" s="49" t="s">
        <v>216</v>
      </c>
      <c r="B205" s="7" t="s">
        <v>952</v>
      </c>
      <c r="C205" s="8">
        <v>21700</v>
      </c>
      <c r="D205" s="8">
        <v>1083.15</v>
      </c>
      <c r="E205" s="8">
        <v>0</v>
      </c>
      <c r="F205" s="8">
        <v>1083.15</v>
      </c>
      <c r="G205" s="8">
        <v>38083.15</v>
      </c>
      <c r="H205" s="8">
        <v>0</v>
      </c>
      <c r="I205" s="8">
        <v>38083.15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38083.15</v>
      </c>
      <c r="AA205" s="9">
        <v>0</v>
      </c>
      <c r="AB205" s="26"/>
      <c r="AC205" s="33"/>
    </row>
    <row r="206" spans="1:29" ht="38.25">
      <c r="A206" s="49" t="s">
        <v>217</v>
      </c>
      <c r="B206" s="7" t="s">
        <v>953</v>
      </c>
      <c r="C206" s="8">
        <v>616000</v>
      </c>
      <c r="D206" s="8">
        <v>321.87</v>
      </c>
      <c r="E206" s="8">
        <v>0</v>
      </c>
      <c r="F206" s="8">
        <v>321.87</v>
      </c>
      <c r="G206" s="8">
        <v>623521.87</v>
      </c>
      <c r="H206" s="8">
        <v>0</v>
      </c>
      <c r="I206" s="8">
        <v>623521.87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623521.87</v>
      </c>
      <c r="AA206" s="9">
        <v>0</v>
      </c>
      <c r="AB206" s="26"/>
      <c r="AC206" s="33"/>
    </row>
    <row r="207" spans="1:29" ht="25.5">
      <c r="A207" s="49" t="s">
        <v>218</v>
      </c>
      <c r="B207" s="7" t="s">
        <v>954</v>
      </c>
      <c r="C207" s="8">
        <v>1075000</v>
      </c>
      <c r="D207" s="8">
        <v>10318.42</v>
      </c>
      <c r="E207" s="8">
        <v>0</v>
      </c>
      <c r="F207" s="8">
        <v>10318.42</v>
      </c>
      <c r="G207" s="8">
        <v>1085318.42</v>
      </c>
      <c r="H207" s="8">
        <v>0</v>
      </c>
      <c r="I207" s="8">
        <v>1085318.42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1085318.42</v>
      </c>
      <c r="AA207" s="9">
        <v>0</v>
      </c>
      <c r="AB207" s="26"/>
      <c r="AC207" s="33"/>
    </row>
    <row r="208" spans="1:29" ht="25.5">
      <c r="A208" s="49" t="s">
        <v>219</v>
      </c>
      <c r="B208" s="7" t="s">
        <v>955</v>
      </c>
      <c r="C208" s="8">
        <v>890000</v>
      </c>
      <c r="D208" s="8">
        <v>47606.11</v>
      </c>
      <c r="E208" s="8">
        <v>0</v>
      </c>
      <c r="F208" s="8">
        <v>47606.11</v>
      </c>
      <c r="G208" s="8">
        <v>690606.11</v>
      </c>
      <c r="H208" s="8">
        <v>0</v>
      </c>
      <c r="I208" s="8">
        <v>690606.11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690606.11</v>
      </c>
      <c r="AA208" s="9">
        <v>0</v>
      </c>
      <c r="AB208" s="26"/>
      <c r="AC208" s="33"/>
    </row>
    <row r="209" spans="1:29" ht="25.5">
      <c r="A209" s="49" t="s">
        <v>220</v>
      </c>
      <c r="B209" s="7" t="s">
        <v>956</v>
      </c>
      <c r="C209" s="8">
        <v>2817260</v>
      </c>
      <c r="D209" s="8">
        <v>897489.37</v>
      </c>
      <c r="E209" s="8">
        <v>0</v>
      </c>
      <c r="F209" s="8">
        <v>897489.37</v>
      </c>
      <c r="G209" s="8">
        <v>2447489.37</v>
      </c>
      <c r="H209" s="8">
        <v>0</v>
      </c>
      <c r="I209" s="8">
        <v>2447489.37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2447489.37</v>
      </c>
      <c r="AA209" s="9">
        <v>0</v>
      </c>
      <c r="AB209" s="26"/>
      <c r="AC209" s="33"/>
    </row>
    <row r="210" spans="1:29" ht="25.5">
      <c r="A210" s="49" t="s">
        <v>221</v>
      </c>
      <c r="B210" s="7" t="s">
        <v>957</v>
      </c>
      <c r="C210" s="8">
        <v>1729911.96</v>
      </c>
      <c r="D210" s="8">
        <v>-88.04</v>
      </c>
      <c r="E210" s="8">
        <v>0</v>
      </c>
      <c r="F210" s="8">
        <v>-88.04</v>
      </c>
      <c r="G210" s="8">
        <v>1729911.96</v>
      </c>
      <c r="H210" s="8">
        <v>0</v>
      </c>
      <c r="I210" s="8">
        <v>1729911.96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1729911.96</v>
      </c>
      <c r="AA210" s="9">
        <v>0</v>
      </c>
      <c r="AB210" s="26"/>
      <c r="AC210" s="33"/>
    </row>
    <row r="211" spans="1:29" ht="12.75">
      <c r="A211" s="49" t="s">
        <v>222</v>
      </c>
      <c r="B211" s="7" t="s">
        <v>958</v>
      </c>
      <c r="C211" s="22">
        <f>SUM(C212+C311+C338)</f>
        <v>3758957.92</v>
      </c>
      <c r="D211" s="8">
        <v>316000</v>
      </c>
      <c r="E211" s="8">
        <v>0</v>
      </c>
      <c r="F211" s="8">
        <v>316000</v>
      </c>
      <c r="G211" s="8">
        <v>3933100</v>
      </c>
      <c r="H211" s="8">
        <v>0</v>
      </c>
      <c r="I211" s="8">
        <v>3933100</v>
      </c>
      <c r="J211" s="8">
        <v>3555945.92</v>
      </c>
      <c r="K211" s="8">
        <v>0</v>
      </c>
      <c r="L211" s="8">
        <v>3555945.92</v>
      </c>
      <c r="M211" s="8">
        <v>1663945.1</v>
      </c>
      <c r="N211" s="8">
        <v>0</v>
      </c>
      <c r="O211" s="8">
        <v>1663945.1</v>
      </c>
      <c r="P211" s="8">
        <v>1740922.75</v>
      </c>
      <c r="Q211" s="8">
        <v>0</v>
      </c>
      <c r="R211" s="8">
        <v>1740922.75</v>
      </c>
      <c r="S211" s="8">
        <v>1735666.77</v>
      </c>
      <c r="T211" s="8">
        <v>0</v>
      </c>
      <c r="U211" s="8">
        <v>1735666.77</v>
      </c>
      <c r="V211" s="8">
        <v>0</v>
      </c>
      <c r="W211" s="8">
        <v>0</v>
      </c>
      <c r="X211" s="8">
        <v>0</v>
      </c>
      <c r="Y211" s="8">
        <v>-1663945.1</v>
      </c>
      <c r="Z211" s="8">
        <v>3933100</v>
      </c>
      <c r="AA211" s="9">
        <v>3555945.92</v>
      </c>
      <c r="AB211" s="26"/>
      <c r="AC211" s="33"/>
    </row>
    <row r="212" spans="1:29" ht="12.75">
      <c r="A212" s="49" t="s">
        <v>223</v>
      </c>
      <c r="B212" s="7" t="s">
        <v>806</v>
      </c>
      <c r="C212" s="11">
        <f>SUM(C213+C238+C245+C269+C283)</f>
        <v>3412112.32</v>
      </c>
      <c r="D212" s="8">
        <v>0</v>
      </c>
      <c r="E212" s="8">
        <v>0</v>
      </c>
      <c r="F212" s="8">
        <v>0</v>
      </c>
      <c r="G212" s="8">
        <v>3097100</v>
      </c>
      <c r="H212" s="8">
        <v>0</v>
      </c>
      <c r="I212" s="8">
        <v>3097100</v>
      </c>
      <c r="J212" s="8">
        <v>3084446.35</v>
      </c>
      <c r="K212" s="8">
        <v>0</v>
      </c>
      <c r="L212" s="8">
        <v>3084446.35</v>
      </c>
      <c r="M212" s="8">
        <v>1431684.12</v>
      </c>
      <c r="N212" s="8">
        <v>0</v>
      </c>
      <c r="O212" s="8">
        <v>1431684.12</v>
      </c>
      <c r="P212" s="8">
        <v>1528683.54</v>
      </c>
      <c r="Q212" s="8">
        <v>0</v>
      </c>
      <c r="R212" s="8">
        <v>1528683.54</v>
      </c>
      <c r="S212" s="8">
        <v>1525127.16</v>
      </c>
      <c r="T212" s="8">
        <v>0</v>
      </c>
      <c r="U212" s="8">
        <v>1525127.16</v>
      </c>
      <c r="V212" s="8">
        <v>0</v>
      </c>
      <c r="W212" s="8">
        <v>0</v>
      </c>
      <c r="X212" s="8">
        <v>0</v>
      </c>
      <c r="Y212" s="8">
        <v>-1431684.12</v>
      </c>
      <c r="Z212" s="8">
        <v>3097100</v>
      </c>
      <c r="AA212" s="9">
        <v>3084446.35</v>
      </c>
      <c r="AB212" s="26"/>
      <c r="AC212" s="33"/>
    </row>
    <row r="213" spans="1:29" ht="12.75">
      <c r="A213" s="49" t="s">
        <v>224</v>
      </c>
      <c r="B213" s="7" t="s">
        <v>807</v>
      </c>
      <c r="C213" s="23">
        <f>SUM(C214+C219+C222+C225+C234)</f>
        <v>2229999.92</v>
      </c>
      <c r="D213" s="8">
        <v>0</v>
      </c>
      <c r="E213" s="8">
        <v>0</v>
      </c>
      <c r="F213" s="8">
        <v>0</v>
      </c>
      <c r="G213" s="8">
        <v>2113000</v>
      </c>
      <c r="H213" s="8">
        <v>0</v>
      </c>
      <c r="I213" s="8">
        <v>2113000</v>
      </c>
      <c r="J213" s="8">
        <v>2113000</v>
      </c>
      <c r="K213" s="8">
        <v>0</v>
      </c>
      <c r="L213" s="8">
        <v>2113000</v>
      </c>
      <c r="M213" s="8">
        <v>994722.57</v>
      </c>
      <c r="N213" s="8">
        <v>0</v>
      </c>
      <c r="O213" s="8">
        <v>994722.57</v>
      </c>
      <c r="P213" s="8">
        <v>1102136.86</v>
      </c>
      <c r="Q213" s="8">
        <v>0</v>
      </c>
      <c r="R213" s="8">
        <v>1102136.86</v>
      </c>
      <c r="S213" s="8">
        <v>1099809.46</v>
      </c>
      <c r="T213" s="8">
        <v>0</v>
      </c>
      <c r="U213" s="8">
        <v>1099809.46</v>
      </c>
      <c r="V213" s="8">
        <v>0</v>
      </c>
      <c r="W213" s="8">
        <v>0</v>
      </c>
      <c r="X213" s="8">
        <v>0</v>
      </c>
      <c r="Y213" s="8">
        <v>-994722.57</v>
      </c>
      <c r="Z213" s="8">
        <v>2113000</v>
      </c>
      <c r="AA213" s="9">
        <v>2113000</v>
      </c>
      <c r="AB213" s="26"/>
      <c r="AC213" s="33"/>
    </row>
    <row r="214" spans="1:29" ht="12.75">
      <c r="A214" s="49" t="s">
        <v>225</v>
      </c>
      <c r="B214" s="7" t="s">
        <v>959</v>
      </c>
      <c r="C214" s="24">
        <f>SUM(C215+C217)</f>
        <v>1564000</v>
      </c>
      <c r="D214" s="8">
        <v>0</v>
      </c>
      <c r="E214" s="8">
        <v>0</v>
      </c>
      <c r="F214" s="8">
        <v>0</v>
      </c>
      <c r="G214" s="8">
        <v>1345000</v>
      </c>
      <c r="H214" s="8">
        <v>0</v>
      </c>
      <c r="I214" s="8">
        <v>1345000</v>
      </c>
      <c r="J214" s="8">
        <v>1345000</v>
      </c>
      <c r="K214" s="8">
        <v>0</v>
      </c>
      <c r="L214" s="8">
        <v>1345000</v>
      </c>
      <c r="M214" s="8">
        <v>693206.93</v>
      </c>
      <c r="N214" s="8">
        <v>0</v>
      </c>
      <c r="O214" s="8">
        <v>693206.93</v>
      </c>
      <c r="P214" s="8">
        <v>766499.53</v>
      </c>
      <c r="Q214" s="8">
        <v>0</v>
      </c>
      <c r="R214" s="8">
        <v>766499.53</v>
      </c>
      <c r="S214" s="8">
        <v>765583.65</v>
      </c>
      <c r="T214" s="8">
        <v>0</v>
      </c>
      <c r="U214" s="8">
        <v>765583.65</v>
      </c>
      <c r="V214" s="8">
        <v>0</v>
      </c>
      <c r="W214" s="8">
        <v>0</v>
      </c>
      <c r="X214" s="8">
        <v>0</v>
      </c>
      <c r="Y214" s="8">
        <v>-693206.93</v>
      </c>
      <c r="Z214" s="8">
        <v>1345000</v>
      </c>
      <c r="AA214" s="9">
        <v>1345000</v>
      </c>
      <c r="AB214" s="26"/>
      <c r="AC214" s="33"/>
    </row>
    <row r="215" spans="1:29" ht="38.25">
      <c r="A215" s="49" t="s">
        <v>226</v>
      </c>
      <c r="B215" s="7" t="s">
        <v>960</v>
      </c>
      <c r="C215" s="10">
        <f>SUM(C216)</f>
        <v>1544000</v>
      </c>
      <c r="D215" s="8">
        <v>0</v>
      </c>
      <c r="E215" s="8">
        <v>0</v>
      </c>
      <c r="F215" s="8">
        <v>0</v>
      </c>
      <c r="G215" s="8">
        <v>1335000</v>
      </c>
      <c r="H215" s="8">
        <v>0</v>
      </c>
      <c r="I215" s="8">
        <v>1335000</v>
      </c>
      <c r="J215" s="8">
        <v>1335000</v>
      </c>
      <c r="K215" s="8">
        <v>0</v>
      </c>
      <c r="L215" s="8">
        <v>1335000</v>
      </c>
      <c r="M215" s="8">
        <v>689435</v>
      </c>
      <c r="N215" s="8">
        <v>0</v>
      </c>
      <c r="O215" s="8">
        <v>689435</v>
      </c>
      <c r="P215" s="8">
        <v>762813.4</v>
      </c>
      <c r="Q215" s="8">
        <v>0</v>
      </c>
      <c r="R215" s="8">
        <v>762813.4</v>
      </c>
      <c r="S215" s="8">
        <v>762813.4</v>
      </c>
      <c r="T215" s="8">
        <v>0</v>
      </c>
      <c r="U215" s="8">
        <v>762813.4</v>
      </c>
      <c r="V215" s="8">
        <v>0</v>
      </c>
      <c r="W215" s="8">
        <v>0</v>
      </c>
      <c r="X215" s="8">
        <v>0</v>
      </c>
      <c r="Y215" s="8">
        <v>-689435</v>
      </c>
      <c r="Z215" s="8">
        <v>1335000</v>
      </c>
      <c r="AA215" s="9">
        <v>1335000</v>
      </c>
      <c r="AB215" s="26"/>
      <c r="AC215" s="33"/>
    </row>
    <row r="216" spans="1:29" ht="38.25">
      <c r="A216" s="49" t="s">
        <v>227</v>
      </c>
      <c r="B216" s="7" t="s">
        <v>960</v>
      </c>
      <c r="C216" s="8">
        <v>1544000</v>
      </c>
      <c r="D216" s="8">
        <v>0</v>
      </c>
      <c r="E216" s="8">
        <v>0</v>
      </c>
      <c r="F216" s="8">
        <v>0</v>
      </c>
      <c r="G216" s="8">
        <v>1335000</v>
      </c>
      <c r="H216" s="8">
        <v>0</v>
      </c>
      <c r="I216" s="8">
        <v>1335000</v>
      </c>
      <c r="J216" s="8">
        <v>1335000</v>
      </c>
      <c r="K216" s="8">
        <v>0</v>
      </c>
      <c r="L216" s="8">
        <v>1335000</v>
      </c>
      <c r="M216" s="8">
        <v>689435</v>
      </c>
      <c r="N216" s="8">
        <v>0</v>
      </c>
      <c r="O216" s="8">
        <v>689435</v>
      </c>
      <c r="P216" s="8">
        <v>762813.4</v>
      </c>
      <c r="Q216" s="8">
        <v>0</v>
      </c>
      <c r="R216" s="8">
        <v>762813.4</v>
      </c>
      <c r="S216" s="8">
        <v>762813.4</v>
      </c>
      <c r="T216" s="8">
        <v>0</v>
      </c>
      <c r="U216" s="8">
        <v>762813.4</v>
      </c>
      <c r="V216" s="8">
        <v>0</v>
      </c>
      <c r="W216" s="8">
        <v>0</v>
      </c>
      <c r="X216" s="8">
        <v>0</v>
      </c>
      <c r="Y216" s="8">
        <v>-689435</v>
      </c>
      <c r="Z216" s="8">
        <v>1335000</v>
      </c>
      <c r="AA216" s="9">
        <v>1335000</v>
      </c>
      <c r="AB216" s="26"/>
      <c r="AC216" s="33"/>
    </row>
    <row r="217" spans="1:29" ht="38.25">
      <c r="A217" s="49" t="s">
        <v>228</v>
      </c>
      <c r="B217" s="7" t="s">
        <v>961</v>
      </c>
      <c r="C217" s="10">
        <f>SUM(C218)</f>
        <v>20000</v>
      </c>
      <c r="D217" s="8">
        <v>0</v>
      </c>
      <c r="E217" s="8">
        <v>0</v>
      </c>
      <c r="F217" s="8">
        <v>0</v>
      </c>
      <c r="G217" s="8">
        <v>10000</v>
      </c>
      <c r="H217" s="8">
        <v>0</v>
      </c>
      <c r="I217" s="8">
        <v>10000</v>
      </c>
      <c r="J217" s="8">
        <v>10000</v>
      </c>
      <c r="K217" s="8">
        <v>0</v>
      </c>
      <c r="L217" s="8">
        <v>10000</v>
      </c>
      <c r="M217" s="8">
        <v>3771.93</v>
      </c>
      <c r="N217" s="8">
        <v>0</v>
      </c>
      <c r="O217" s="8">
        <v>3771.93</v>
      </c>
      <c r="P217" s="8">
        <v>3686.13</v>
      </c>
      <c r="Q217" s="8">
        <v>0</v>
      </c>
      <c r="R217" s="8">
        <v>3686.13</v>
      </c>
      <c r="S217" s="8">
        <v>2770.25</v>
      </c>
      <c r="T217" s="8">
        <v>0</v>
      </c>
      <c r="U217" s="8">
        <v>2770.25</v>
      </c>
      <c r="V217" s="8">
        <v>0</v>
      </c>
      <c r="W217" s="8">
        <v>0</v>
      </c>
      <c r="X217" s="8">
        <v>0</v>
      </c>
      <c r="Y217" s="8">
        <v>-3771.93</v>
      </c>
      <c r="Z217" s="8">
        <v>10000</v>
      </c>
      <c r="AA217" s="9">
        <v>10000</v>
      </c>
      <c r="AB217" s="26"/>
      <c r="AC217" s="33"/>
    </row>
    <row r="218" spans="1:29" ht="38.25">
      <c r="A218" s="49" t="s">
        <v>229</v>
      </c>
      <c r="B218" s="7" t="s">
        <v>962</v>
      </c>
      <c r="C218" s="8">
        <v>20000</v>
      </c>
      <c r="D218" s="8">
        <v>0</v>
      </c>
      <c r="E218" s="8">
        <v>0</v>
      </c>
      <c r="F218" s="8">
        <v>0</v>
      </c>
      <c r="G218" s="8">
        <v>10000</v>
      </c>
      <c r="H218" s="8">
        <v>0</v>
      </c>
      <c r="I218" s="8">
        <v>10000</v>
      </c>
      <c r="J218" s="8">
        <v>10000</v>
      </c>
      <c r="K218" s="8">
        <v>0</v>
      </c>
      <c r="L218" s="8">
        <v>10000</v>
      </c>
      <c r="M218" s="8">
        <v>3771.93</v>
      </c>
      <c r="N218" s="8">
        <v>0</v>
      </c>
      <c r="O218" s="8">
        <v>3771.93</v>
      </c>
      <c r="P218" s="8">
        <v>3686.13</v>
      </c>
      <c r="Q218" s="8">
        <v>0</v>
      </c>
      <c r="R218" s="8">
        <v>3686.13</v>
      </c>
      <c r="S218" s="8">
        <v>2770.25</v>
      </c>
      <c r="T218" s="8">
        <v>0</v>
      </c>
      <c r="U218" s="8">
        <v>2770.25</v>
      </c>
      <c r="V218" s="8">
        <v>0</v>
      </c>
      <c r="W218" s="8">
        <v>0</v>
      </c>
      <c r="X218" s="8">
        <v>0</v>
      </c>
      <c r="Y218" s="8">
        <v>-3771.93</v>
      </c>
      <c r="Z218" s="8">
        <v>10000</v>
      </c>
      <c r="AA218" s="9">
        <v>10000</v>
      </c>
      <c r="AB218" s="26"/>
      <c r="AC218" s="33"/>
    </row>
    <row r="219" spans="1:29" ht="25.5">
      <c r="A219" s="49" t="s">
        <v>230</v>
      </c>
      <c r="B219" s="7" t="s">
        <v>963</v>
      </c>
      <c r="C219" s="24">
        <f>SUM(C220)</f>
        <v>240000</v>
      </c>
      <c r="D219" s="8">
        <v>0</v>
      </c>
      <c r="E219" s="8">
        <v>0</v>
      </c>
      <c r="F219" s="8">
        <v>0</v>
      </c>
      <c r="G219" s="8">
        <v>228000</v>
      </c>
      <c r="H219" s="8">
        <v>0</v>
      </c>
      <c r="I219" s="8">
        <v>228000</v>
      </c>
      <c r="J219" s="8">
        <v>228000</v>
      </c>
      <c r="K219" s="8">
        <v>0</v>
      </c>
      <c r="L219" s="8">
        <v>228000</v>
      </c>
      <c r="M219" s="8">
        <v>117851.04</v>
      </c>
      <c r="N219" s="8">
        <v>0</v>
      </c>
      <c r="O219" s="8">
        <v>117851.04</v>
      </c>
      <c r="P219" s="8">
        <v>129337.19</v>
      </c>
      <c r="Q219" s="8">
        <v>0</v>
      </c>
      <c r="R219" s="8">
        <v>129337.19</v>
      </c>
      <c r="S219" s="8">
        <v>129337.19</v>
      </c>
      <c r="T219" s="8">
        <v>0</v>
      </c>
      <c r="U219" s="8">
        <v>129337.19</v>
      </c>
      <c r="V219" s="8">
        <v>0</v>
      </c>
      <c r="W219" s="8">
        <v>0</v>
      </c>
      <c r="X219" s="8">
        <v>0</v>
      </c>
      <c r="Y219" s="8">
        <v>-117851.04</v>
      </c>
      <c r="Z219" s="8">
        <v>228000</v>
      </c>
      <c r="AA219" s="9">
        <v>228000</v>
      </c>
      <c r="AB219" s="26"/>
      <c r="AC219" s="33"/>
    </row>
    <row r="220" spans="1:29" ht="38.25">
      <c r="A220" s="49" t="s">
        <v>231</v>
      </c>
      <c r="B220" s="7" t="s">
        <v>960</v>
      </c>
      <c r="C220" s="10">
        <f>SUM(C221)</f>
        <v>240000</v>
      </c>
      <c r="D220" s="8">
        <v>0</v>
      </c>
      <c r="E220" s="8">
        <v>0</v>
      </c>
      <c r="F220" s="8">
        <v>0</v>
      </c>
      <c r="G220" s="8">
        <v>228000</v>
      </c>
      <c r="H220" s="8">
        <v>0</v>
      </c>
      <c r="I220" s="8">
        <v>228000</v>
      </c>
      <c r="J220" s="8">
        <v>228000</v>
      </c>
      <c r="K220" s="8">
        <v>0</v>
      </c>
      <c r="L220" s="8">
        <v>228000</v>
      </c>
      <c r="M220" s="8">
        <v>117851.04</v>
      </c>
      <c r="N220" s="8">
        <v>0</v>
      </c>
      <c r="O220" s="8">
        <v>117851.04</v>
      </c>
      <c r="P220" s="8">
        <v>129337.19</v>
      </c>
      <c r="Q220" s="8">
        <v>0</v>
      </c>
      <c r="R220" s="8">
        <v>129337.19</v>
      </c>
      <c r="S220" s="8">
        <v>129337.19</v>
      </c>
      <c r="T220" s="8">
        <v>0</v>
      </c>
      <c r="U220" s="8">
        <v>129337.19</v>
      </c>
      <c r="V220" s="8">
        <v>0</v>
      </c>
      <c r="W220" s="8">
        <v>0</v>
      </c>
      <c r="X220" s="8">
        <v>0</v>
      </c>
      <c r="Y220" s="8">
        <v>-117851.04</v>
      </c>
      <c r="Z220" s="8">
        <v>228000</v>
      </c>
      <c r="AA220" s="9">
        <v>228000</v>
      </c>
      <c r="AB220" s="26"/>
      <c r="AC220" s="33"/>
    </row>
    <row r="221" spans="1:29" ht="38.25">
      <c r="A221" s="49" t="s">
        <v>232</v>
      </c>
      <c r="B221" s="7" t="s">
        <v>960</v>
      </c>
      <c r="C221" s="8">
        <v>240000</v>
      </c>
      <c r="D221" s="8">
        <v>0</v>
      </c>
      <c r="E221" s="8">
        <v>0</v>
      </c>
      <c r="F221" s="8">
        <v>0</v>
      </c>
      <c r="G221" s="8">
        <v>228000</v>
      </c>
      <c r="H221" s="8">
        <v>0</v>
      </c>
      <c r="I221" s="8">
        <v>228000</v>
      </c>
      <c r="J221" s="8">
        <v>228000</v>
      </c>
      <c r="K221" s="8">
        <v>0</v>
      </c>
      <c r="L221" s="8">
        <v>228000</v>
      </c>
      <c r="M221" s="8">
        <v>117851.04</v>
      </c>
      <c r="N221" s="8">
        <v>0</v>
      </c>
      <c r="O221" s="8">
        <v>117851.04</v>
      </c>
      <c r="P221" s="8">
        <v>129337.19</v>
      </c>
      <c r="Q221" s="8">
        <v>0</v>
      </c>
      <c r="R221" s="8">
        <v>129337.19</v>
      </c>
      <c r="S221" s="8">
        <v>129337.19</v>
      </c>
      <c r="T221" s="8">
        <v>0</v>
      </c>
      <c r="U221" s="8">
        <v>129337.19</v>
      </c>
      <c r="V221" s="8">
        <v>0</v>
      </c>
      <c r="W221" s="8">
        <v>0</v>
      </c>
      <c r="X221" s="8">
        <v>0</v>
      </c>
      <c r="Y221" s="8">
        <v>-117851.04</v>
      </c>
      <c r="Z221" s="8">
        <v>228000</v>
      </c>
      <c r="AA221" s="9">
        <v>228000</v>
      </c>
      <c r="AB221" s="26"/>
      <c r="AC221" s="33"/>
    </row>
    <row r="222" spans="1:29" ht="51">
      <c r="A222" s="49" t="s">
        <v>233</v>
      </c>
      <c r="B222" s="7" t="s">
        <v>964</v>
      </c>
      <c r="C222" s="24">
        <f>SUM(C223)</f>
        <v>28000</v>
      </c>
      <c r="D222" s="8">
        <v>0</v>
      </c>
      <c r="E222" s="8">
        <v>0</v>
      </c>
      <c r="F222" s="8">
        <v>0</v>
      </c>
      <c r="G222" s="8">
        <v>28000</v>
      </c>
      <c r="H222" s="8">
        <v>0</v>
      </c>
      <c r="I222" s="8">
        <v>28000</v>
      </c>
      <c r="J222" s="8">
        <v>28000</v>
      </c>
      <c r="K222" s="8">
        <v>0</v>
      </c>
      <c r="L222" s="8">
        <v>28000</v>
      </c>
      <c r="M222" s="8">
        <v>10943.9</v>
      </c>
      <c r="N222" s="8">
        <v>0</v>
      </c>
      <c r="O222" s="8">
        <v>10943.9</v>
      </c>
      <c r="P222" s="8">
        <v>10943.9</v>
      </c>
      <c r="Q222" s="8">
        <v>0</v>
      </c>
      <c r="R222" s="8">
        <v>10943.9</v>
      </c>
      <c r="S222" s="8">
        <v>9912.19</v>
      </c>
      <c r="T222" s="8">
        <v>0</v>
      </c>
      <c r="U222" s="8">
        <v>9912.19</v>
      </c>
      <c r="V222" s="8">
        <v>0</v>
      </c>
      <c r="W222" s="8">
        <v>0</v>
      </c>
      <c r="X222" s="8">
        <v>0</v>
      </c>
      <c r="Y222" s="8">
        <v>-10943.9</v>
      </c>
      <c r="Z222" s="8">
        <v>28000</v>
      </c>
      <c r="AA222" s="9">
        <v>28000</v>
      </c>
      <c r="AB222" s="26"/>
      <c r="AC222" s="33"/>
    </row>
    <row r="223" spans="1:29" ht="38.25">
      <c r="A223" s="49" t="s">
        <v>234</v>
      </c>
      <c r="B223" s="7" t="s">
        <v>960</v>
      </c>
      <c r="C223" s="10">
        <f>SUM(C224)</f>
        <v>28000</v>
      </c>
      <c r="D223" s="8">
        <v>0</v>
      </c>
      <c r="E223" s="8">
        <v>0</v>
      </c>
      <c r="F223" s="8">
        <v>0</v>
      </c>
      <c r="G223" s="8">
        <v>28000</v>
      </c>
      <c r="H223" s="8">
        <v>0</v>
      </c>
      <c r="I223" s="8">
        <v>28000</v>
      </c>
      <c r="J223" s="8">
        <v>28000</v>
      </c>
      <c r="K223" s="8">
        <v>0</v>
      </c>
      <c r="L223" s="8">
        <v>28000</v>
      </c>
      <c r="M223" s="8">
        <v>10943.9</v>
      </c>
      <c r="N223" s="8">
        <v>0</v>
      </c>
      <c r="O223" s="8">
        <v>10943.9</v>
      </c>
      <c r="P223" s="8">
        <v>10943.9</v>
      </c>
      <c r="Q223" s="8">
        <v>0</v>
      </c>
      <c r="R223" s="8">
        <v>10943.9</v>
      </c>
      <c r="S223" s="8">
        <v>9912.19</v>
      </c>
      <c r="T223" s="8">
        <v>0</v>
      </c>
      <c r="U223" s="8">
        <v>9912.19</v>
      </c>
      <c r="V223" s="8">
        <v>0</v>
      </c>
      <c r="W223" s="8">
        <v>0</v>
      </c>
      <c r="X223" s="8">
        <v>0</v>
      </c>
      <c r="Y223" s="8">
        <v>-10943.9</v>
      </c>
      <c r="Z223" s="8">
        <v>28000</v>
      </c>
      <c r="AA223" s="9">
        <v>28000</v>
      </c>
      <c r="AB223" s="26"/>
      <c r="AC223" s="33"/>
    </row>
    <row r="224" spans="1:29" ht="38.25">
      <c r="A224" s="49" t="s">
        <v>235</v>
      </c>
      <c r="B224" s="7" t="s">
        <v>960</v>
      </c>
      <c r="C224" s="8">
        <v>28000</v>
      </c>
      <c r="D224" s="8">
        <v>0</v>
      </c>
      <c r="E224" s="8">
        <v>0</v>
      </c>
      <c r="F224" s="8">
        <v>0</v>
      </c>
      <c r="G224" s="8">
        <v>28000</v>
      </c>
      <c r="H224" s="8">
        <v>0</v>
      </c>
      <c r="I224" s="8">
        <v>28000</v>
      </c>
      <c r="J224" s="8">
        <v>28000</v>
      </c>
      <c r="K224" s="8">
        <v>0</v>
      </c>
      <c r="L224" s="8">
        <v>28000</v>
      </c>
      <c r="M224" s="8">
        <v>10943.9</v>
      </c>
      <c r="N224" s="8">
        <v>0</v>
      </c>
      <c r="O224" s="8">
        <v>10943.9</v>
      </c>
      <c r="P224" s="8">
        <v>10943.9</v>
      </c>
      <c r="Q224" s="8">
        <v>0</v>
      </c>
      <c r="R224" s="8">
        <v>10943.9</v>
      </c>
      <c r="S224" s="8">
        <v>9912.19</v>
      </c>
      <c r="T224" s="8">
        <v>0</v>
      </c>
      <c r="U224" s="8">
        <v>9912.19</v>
      </c>
      <c r="V224" s="8">
        <v>0</v>
      </c>
      <c r="W224" s="8">
        <v>0</v>
      </c>
      <c r="X224" s="8">
        <v>0</v>
      </c>
      <c r="Y224" s="8">
        <v>-10943.9</v>
      </c>
      <c r="Z224" s="8">
        <v>28000</v>
      </c>
      <c r="AA224" s="9">
        <v>28000</v>
      </c>
      <c r="AB224" s="26"/>
      <c r="AC224" s="33"/>
    </row>
    <row r="225" spans="1:29" ht="25.5">
      <c r="A225" s="49" t="s">
        <v>236</v>
      </c>
      <c r="B225" s="7" t="s">
        <v>811</v>
      </c>
      <c r="C225" s="24">
        <f>SUM(C226+C228+C230+C232)</f>
        <v>377000</v>
      </c>
      <c r="D225" s="8">
        <v>0</v>
      </c>
      <c r="E225" s="8">
        <v>0</v>
      </c>
      <c r="F225" s="8">
        <v>0</v>
      </c>
      <c r="G225" s="8">
        <v>497000</v>
      </c>
      <c r="H225" s="8">
        <v>0</v>
      </c>
      <c r="I225" s="8">
        <v>497000</v>
      </c>
      <c r="J225" s="8">
        <v>497000</v>
      </c>
      <c r="K225" s="8">
        <v>0</v>
      </c>
      <c r="L225" s="8">
        <v>497000</v>
      </c>
      <c r="M225" s="8">
        <v>170039.56</v>
      </c>
      <c r="N225" s="8">
        <v>0</v>
      </c>
      <c r="O225" s="8">
        <v>170039.56</v>
      </c>
      <c r="P225" s="8">
        <v>193783.32</v>
      </c>
      <c r="Q225" s="8">
        <v>0</v>
      </c>
      <c r="R225" s="8">
        <v>193783.32</v>
      </c>
      <c r="S225" s="8">
        <v>193403.51</v>
      </c>
      <c r="T225" s="8">
        <v>0</v>
      </c>
      <c r="U225" s="8">
        <v>193403.51</v>
      </c>
      <c r="V225" s="8">
        <v>0</v>
      </c>
      <c r="W225" s="8">
        <v>0</v>
      </c>
      <c r="X225" s="8">
        <v>0</v>
      </c>
      <c r="Y225" s="8">
        <v>-170039.56</v>
      </c>
      <c r="Z225" s="8">
        <v>497000</v>
      </c>
      <c r="AA225" s="9">
        <v>497000</v>
      </c>
      <c r="AB225" s="26"/>
      <c r="AC225" s="33"/>
    </row>
    <row r="226" spans="1:29" ht="25.5">
      <c r="A226" s="49" t="s">
        <v>237</v>
      </c>
      <c r="B226" s="7" t="s">
        <v>965</v>
      </c>
      <c r="C226" s="10">
        <f>SUM(C227)</f>
        <v>266000</v>
      </c>
      <c r="D226" s="8">
        <v>0</v>
      </c>
      <c r="E226" s="8">
        <v>0</v>
      </c>
      <c r="F226" s="8">
        <v>0</v>
      </c>
      <c r="G226" s="8">
        <v>245000</v>
      </c>
      <c r="H226" s="8">
        <v>0</v>
      </c>
      <c r="I226" s="8">
        <v>245000</v>
      </c>
      <c r="J226" s="8">
        <v>245000</v>
      </c>
      <c r="K226" s="8">
        <v>0</v>
      </c>
      <c r="L226" s="8">
        <v>245000</v>
      </c>
      <c r="M226" s="8">
        <v>116150.42</v>
      </c>
      <c r="N226" s="8">
        <v>0</v>
      </c>
      <c r="O226" s="8">
        <v>116150.42</v>
      </c>
      <c r="P226" s="8">
        <v>135217.21</v>
      </c>
      <c r="Q226" s="8">
        <v>0</v>
      </c>
      <c r="R226" s="8">
        <v>135217.21</v>
      </c>
      <c r="S226" s="8">
        <v>135089.46</v>
      </c>
      <c r="T226" s="8">
        <v>0</v>
      </c>
      <c r="U226" s="8">
        <v>135089.46</v>
      </c>
      <c r="V226" s="8">
        <v>0</v>
      </c>
      <c r="W226" s="8">
        <v>0</v>
      </c>
      <c r="X226" s="8">
        <v>0</v>
      </c>
      <c r="Y226" s="8">
        <v>-116150.42</v>
      </c>
      <c r="Z226" s="8">
        <v>245000</v>
      </c>
      <c r="AA226" s="9">
        <v>245000</v>
      </c>
      <c r="AB226" s="26"/>
      <c r="AC226" s="33"/>
    </row>
    <row r="227" spans="1:29" ht="25.5">
      <c r="A227" s="49" t="s">
        <v>238</v>
      </c>
      <c r="B227" s="7" t="s">
        <v>965</v>
      </c>
      <c r="C227" s="8">
        <v>266000</v>
      </c>
      <c r="D227" s="8">
        <v>0</v>
      </c>
      <c r="E227" s="8">
        <v>0</v>
      </c>
      <c r="F227" s="8">
        <v>0</v>
      </c>
      <c r="G227" s="8">
        <v>245000</v>
      </c>
      <c r="H227" s="8">
        <v>0</v>
      </c>
      <c r="I227" s="8">
        <v>245000</v>
      </c>
      <c r="J227" s="8">
        <v>245000</v>
      </c>
      <c r="K227" s="8">
        <v>0</v>
      </c>
      <c r="L227" s="8">
        <v>245000</v>
      </c>
      <c r="M227" s="8">
        <v>116150.42</v>
      </c>
      <c r="N227" s="8">
        <v>0</v>
      </c>
      <c r="O227" s="8">
        <v>116150.42</v>
      </c>
      <c r="P227" s="8">
        <v>135217.21</v>
      </c>
      <c r="Q227" s="8">
        <v>0</v>
      </c>
      <c r="R227" s="8">
        <v>135217.21</v>
      </c>
      <c r="S227" s="8">
        <v>135089.46</v>
      </c>
      <c r="T227" s="8">
        <v>0</v>
      </c>
      <c r="U227" s="8">
        <v>135089.46</v>
      </c>
      <c r="V227" s="8">
        <v>0</v>
      </c>
      <c r="W227" s="8">
        <v>0</v>
      </c>
      <c r="X227" s="8">
        <v>0</v>
      </c>
      <c r="Y227" s="8">
        <v>-116150.42</v>
      </c>
      <c r="Z227" s="8">
        <v>245000</v>
      </c>
      <c r="AA227" s="9">
        <v>245000</v>
      </c>
      <c r="AB227" s="26"/>
      <c r="AC227" s="33"/>
    </row>
    <row r="228" spans="1:29" ht="25.5">
      <c r="A228" s="49" t="s">
        <v>239</v>
      </c>
      <c r="B228" s="7" t="s">
        <v>966</v>
      </c>
      <c r="C228" s="10">
        <f>SUM(C229)</f>
        <v>60000</v>
      </c>
      <c r="D228" s="8">
        <v>0</v>
      </c>
      <c r="E228" s="8">
        <v>0</v>
      </c>
      <c r="F228" s="8">
        <v>0</v>
      </c>
      <c r="G228" s="8">
        <v>64000</v>
      </c>
      <c r="H228" s="8">
        <v>0</v>
      </c>
      <c r="I228" s="8">
        <v>64000</v>
      </c>
      <c r="J228" s="8">
        <v>64000</v>
      </c>
      <c r="K228" s="8">
        <v>0</v>
      </c>
      <c r="L228" s="8">
        <v>64000</v>
      </c>
      <c r="M228" s="8">
        <v>28122.66</v>
      </c>
      <c r="N228" s="8">
        <v>0</v>
      </c>
      <c r="O228" s="8">
        <v>28122.66</v>
      </c>
      <c r="P228" s="8">
        <v>32799.63</v>
      </c>
      <c r="Q228" s="8">
        <v>0</v>
      </c>
      <c r="R228" s="8">
        <v>32799.63</v>
      </c>
      <c r="S228" s="8">
        <v>32799.63</v>
      </c>
      <c r="T228" s="8">
        <v>0</v>
      </c>
      <c r="U228" s="8">
        <v>32799.63</v>
      </c>
      <c r="V228" s="8">
        <v>0</v>
      </c>
      <c r="W228" s="8">
        <v>0</v>
      </c>
      <c r="X228" s="8">
        <v>0</v>
      </c>
      <c r="Y228" s="8">
        <v>-28122.66</v>
      </c>
      <c r="Z228" s="8">
        <v>64000</v>
      </c>
      <c r="AA228" s="9">
        <v>64000</v>
      </c>
      <c r="AB228" s="26"/>
      <c r="AC228" s="33"/>
    </row>
    <row r="229" spans="1:29" ht="25.5">
      <c r="A229" s="49" t="s">
        <v>240</v>
      </c>
      <c r="B229" s="7" t="s">
        <v>966</v>
      </c>
      <c r="C229" s="8">
        <v>60000</v>
      </c>
      <c r="D229" s="8">
        <v>0</v>
      </c>
      <c r="E229" s="8">
        <v>0</v>
      </c>
      <c r="F229" s="8">
        <v>0</v>
      </c>
      <c r="G229" s="8">
        <v>64000</v>
      </c>
      <c r="H229" s="8">
        <v>0</v>
      </c>
      <c r="I229" s="8">
        <v>64000</v>
      </c>
      <c r="J229" s="8">
        <v>64000</v>
      </c>
      <c r="K229" s="8">
        <v>0</v>
      </c>
      <c r="L229" s="8">
        <v>64000</v>
      </c>
      <c r="M229" s="8">
        <v>28122.66</v>
      </c>
      <c r="N229" s="8">
        <v>0</v>
      </c>
      <c r="O229" s="8">
        <v>28122.66</v>
      </c>
      <c r="P229" s="8">
        <v>32799.63</v>
      </c>
      <c r="Q229" s="8">
        <v>0</v>
      </c>
      <c r="R229" s="8">
        <v>32799.63</v>
      </c>
      <c r="S229" s="8">
        <v>32799.63</v>
      </c>
      <c r="T229" s="8">
        <v>0</v>
      </c>
      <c r="U229" s="8">
        <v>32799.63</v>
      </c>
      <c r="V229" s="8">
        <v>0</v>
      </c>
      <c r="W229" s="8">
        <v>0</v>
      </c>
      <c r="X229" s="8">
        <v>0</v>
      </c>
      <c r="Y229" s="8">
        <v>-28122.66</v>
      </c>
      <c r="Z229" s="8">
        <v>64000</v>
      </c>
      <c r="AA229" s="9">
        <v>64000</v>
      </c>
      <c r="AB229" s="26"/>
      <c r="AC229" s="33"/>
    </row>
    <row r="230" spans="1:29" ht="12.75">
      <c r="A230" s="49" t="s">
        <v>241</v>
      </c>
      <c r="B230" s="7" t="s">
        <v>967</v>
      </c>
      <c r="C230" s="10">
        <f>SUM(C231)</f>
        <v>8000</v>
      </c>
      <c r="D230" s="8">
        <v>0</v>
      </c>
      <c r="E230" s="8">
        <v>0</v>
      </c>
      <c r="F230" s="8">
        <v>0</v>
      </c>
      <c r="G230" s="8">
        <v>8000</v>
      </c>
      <c r="H230" s="8">
        <v>0</v>
      </c>
      <c r="I230" s="8">
        <v>8000</v>
      </c>
      <c r="J230" s="8">
        <v>8000</v>
      </c>
      <c r="K230" s="8">
        <v>0</v>
      </c>
      <c r="L230" s="8">
        <v>8000</v>
      </c>
      <c r="M230" s="8">
        <v>3125.77</v>
      </c>
      <c r="N230" s="8">
        <v>0</v>
      </c>
      <c r="O230" s="8">
        <v>3125.77</v>
      </c>
      <c r="P230" s="8">
        <v>3125.77</v>
      </c>
      <c r="Q230" s="8">
        <v>0</v>
      </c>
      <c r="R230" s="8">
        <v>3125.77</v>
      </c>
      <c r="S230" s="8">
        <v>2873.71</v>
      </c>
      <c r="T230" s="8">
        <v>0</v>
      </c>
      <c r="U230" s="8">
        <v>2873.71</v>
      </c>
      <c r="V230" s="8">
        <v>0</v>
      </c>
      <c r="W230" s="8">
        <v>0</v>
      </c>
      <c r="X230" s="8">
        <v>0</v>
      </c>
      <c r="Y230" s="8">
        <v>-3125.77</v>
      </c>
      <c r="Z230" s="8">
        <v>8000</v>
      </c>
      <c r="AA230" s="9">
        <v>8000</v>
      </c>
      <c r="AB230" s="26"/>
      <c r="AC230" s="33"/>
    </row>
    <row r="231" spans="1:29" ht="12.75">
      <c r="A231" s="49" t="s">
        <v>242</v>
      </c>
      <c r="B231" s="7" t="s">
        <v>967</v>
      </c>
      <c r="C231" s="8">
        <v>8000</v>
      </c>
      <c r="D231" s="8">
        <v>0</v>
      </c>
      <c r="E231" s="8">
        <v>0</v>
      </c>
      <c r="F231" s="8">
        <v>0</v>
      </c>
      <c r="G231" s="8">
        <v>8000</v>
      </c>
      <c r="H231" s="8">
        <v>0</v>
      </c>
      <c r="I231" s="8">
        <v>8000</v>
      </c>
      <c r="J231" s="8">
        <v>8000</v>
      </c>
      <c r="K231" s="8">
        <v>0</v>
      </c>
      <c r="L231" s="8">
        <v>8000</v>
      </c>
      <c r="M231" s="8">
        <v>3125.77</v>
      </c>
      <c r="N231" s="8">
        <v>0</v>
      </c>
      <c r="O231" s="8">
        <v>3125.77</v>
      </c>
      <c r="P231" s="8">
        <v>3125.77</v>
      </c>
      <c r="Q231" s="8">
        <v>0</v>
      </c>
      <c r="R231" s="8">
        <v>3125.77</v>
      </c>
      <c r="S231" s="8">
        <v>2873.71</v>
      </c>
      <c r="T231" s="8">
        <v>0</v>
      </c>
      <c r="U231" s="8">
        <v>2873.71</v>
      </c>
      <c r="V231" s="8">
        <v>0</v>
      </c>
      <c r="W231" s="8">
        <v>0</v>
      </c>
      <c r="X231" s="8">
        <v>0</v>
      </c>
      <c r="Y231" s="8">
        <v>-3125.77</v>
      </c>
      <c r="Z231" s="8">
        <v>8000</v>
      </c>
      <c r="AA231" s="9">
        <v>8000</v>
      </c>
      <c r="AB231" s="26"/>
      <c r="AC231" s="33"/>
    </row>
    <row r="232" spans="1:29" ht="12.75">
      <c r="A232" s="49" t="s">
        <v>243</v>
      </c>
      <c r="B232" s="7" t="s">
        <v>1552</v>
      </c>
      <c r="C232" s="10">
        <f>SUM(C233:C233)</f>
        <v>43000</v>
      </c>
      <c r="D232" s="8">
        <v>0</v>
      </c>
      <c r="E232" s="8">
        <v>0</v>
      </c>
      <c r="F232" s="8">
        <v>0</v>
      </c>
      <c r="G232" s="8">
        <v>180000</v>
      </c>
      <c r="H232" s="8">
        <v>0</v>
      </c>
      <c r="I232" s="8">
        <v>180000</v>
      </c>
      <c r="J232" s="8">
        <v>180000</v>
      </c>
      <c r="K232" s="8">
        <v>0</v>
      </c>
      <c r="L232" s="8">
        <v>180000</v>
      </c>
      <c r="M232" s="8">
        <v>22640.71</v>
      </c>
      <c r="N232" s="8">
        <v>0</v>
      </c>
      <c r="O232" s="8">
        <v>22640.71</v>
      </c>
      <c r="P232" s="8">
        <v>22640.71</v>
      </c>
      <c r="Q232" s="8">
        <v>0</v>
      </c>
      <c r="R232" s="8">
        <v>22640.71</v>
      </c>
      <c r="S232" s="8">
        <v>22640.71</v>
      </c>
      <c r="T232" s="8">
        <v>0</v>
      </c>
      <c r="U232" s="8">
        <v>22640.71</v>
      </c>
      <c r="V232" s="8">
        <v>0</v>
      </c>
      <c r="W232" s="8">
        <v>0</v>
      </c>
      <c r="X232" s="8">
        <v>0</v>
      </c>
      <c r="Y232" s="8">
        <v>-22640.71</v>
      </c>
      <c r="Z232" s="8">
        <v>180000</v>
      </c>
      <c r="AA232" s="9">
        <v>180000</v>
      </c>
      <c r="AB232" s="26"/>
      <c r="AC232" s="33"/>
    </row>
    <row r="233" spans="1:29" ht="12.75">
      <c r="A233" s="49" t="s">
        <v>244</v>
      </c>
      <c r="B233" s="7" t="s">
        <v>1553</v>
      </c>
      <c r="C233" s="8">
        <v>43000</v>
      </c>
      <c r="D233" s="8">
        <v>0</v>
      </c>
      <c r="E233" s="8">
        <v>0</v>
      </c>
      <c r="F233" s="8">
        <v>0</v>
      </c>
      <c r="G233" s="8">
        <v>135000</v>
      </c>
      <c r="H233" s="8">
        <v>0</v>
      </c>
      <c r="I233" s="8">
        <v>135000</v>
      </c>
      <c r="J233" s="8">
        <v>135000</v>
      </c>
      <c r="K233" s="8">
        <v>0</v>
      </c>
      <c r="L233" s="8">
        <v>135000</v>
      </c>
      <c r="M233" s="8">
        <v>16980.53</v>
      </c>
      <c r="N233" s="8">
        <v>0</v>
      </c>
      <c r="O233" s="8">
        <v>16980.53</v>
      </c>
      <c r="P233" s="8">
        <v>16980.53</v>
      </c>
      <c r="Q233" s="8">
        <v>0</v>
      </c>
      <c r="R233" s="8">
        <v>16980.53</v>
      </c>
      <c r="S233" s="8">
        <v>16980.53</v>
      </c>
      <c r="T233" s="8">
        <v>0</v>
      </c>
      <c r="U233" s="8">
        <v>16980.53</v>
      </c>
      <c r="V233" s="8">
        <v>0</v>
      </c>
      <c r="W233" s="8">
        <v>0</v>
      </c>
      <c r="X233" s="8">
        <v>0</v>
      </c>
      <c r="Y233" s="8">
        <v>-16980.53</v>
      </c>
      <c r="Z233" s="8">
        <v>135000</v>
      </c>
      <c r="AA233" s="9">
        <v>135000</v>
      </c>
      <c r="AB233" s="26"/>
      <c r="AC233" s="33"/>
    </row>
    <row r="234" spans="1:29" ht="25.5">
      <c r="A234" s="49" t="s">
        <v>245</v>
      </c>
      <c r="B234" s="7" t="s">
        <v>968</v>
      </c>
      <c r="C234" s="24">
        <f>SUM(C235)</f>
        <v>20999.92</v>
      </c>
      <c r="D234" s="8">
        <v>0</v>
      </c>
      <c r="E234" s="8">
        <v>0</v>
      </c>
      <c r="F234" s="8">
        <v>0</v>
      </c>
      <c r="G234" s="8">
        <v>15000</v>
      </c>
      <c r="H234" s="8">
        <v>0</v>
      </c>
      <c r="I234" s="8">
        <v>15000</v>
      </c>
      <c r="J234" s="8">
        <v>15000</v>
      </c>
      <c r="K234" s="8">
        <v>0</v>
      </c>
      <c r="L234" s="8">
        <v>15000</v>
      </c>
      <c r="M234" s="8">
        <v>2681.14</v>
      </c>
      <c r="N234" s="8">
        <v>0</v>
      </c>
      <c r="O234" s="8">
        <v>2681.14</v>
      </c>
      <c r="P234" s="8">
        <v>1572.92</v>
      </c>
      <c r="Q234" s="8">
        <v>0</v>
      </c>
      <c r="R234" s="8">
        <v>1572.92</v>
      </c>
      <c r="S234" s="8">
        <v>1572.92</v>
      </c>
      <c r="T234" s="8">
        <v>0</v>
      </c>
      <c r="U234" s="8">
        <v>1572.92</v>
      </c>
      <c r="V234" s="8">
        <v>0</v>
      </c>
      <c r="W234" s="8">
        <v>0</v>
      </c>
      <c r="X234" s="8">
        <v>0</v>
      </c>
      <c r="Y234" s="8">
        <v>-2681.14</v>
      </c>
      <c r="Z234" s="8">
        <v>15000</v>
      </c>
      <c r="AA234" s="9">
        <v>15000</v>
      </c>
      <c r="AB234" s="26"/>
      <c r="AC234" s="33"/>
    </row>
    <row r="235" spans="1:29" ht="25.5">
      <c r="A235" s="49" t="s">
        <v>246</v>
      </c>
      <c r="B235" s="7" t="s">
        <v>969</v>
      </c>
      <c r="C235" s="10">
        <f>SUM(C237+C236)</f>
        <v>20999.92</v>
      </c>
      <c r="D235" s="8">
        <v>0</v>
      </c>
      <c r="E235" s="8">
        <v>0</v>
      </c>
      <c r="F235" s="8">
        <v>0</v>
      </c>
      <c r="G235" s="8">
        <v>15000</v>
      </c>
      <c r="H235" s="8">
        <v>0</v>
      </c>
      <c r="I235" s="8">
        <v>15000</v>
      </c>
      <c r="J235" s="8">
        <v>15000</v>
      </c>
      <c r="K235" s="8">
        <v>0</v>
      </c>
      <c r="L235" s="8">
        <v>15000</v>
      </c>
      <c r="M235" s="8">
        <v>2681.14</v>
      </c>
      <c r="N235" s="8">
        <v>0</v>
      </c>
      <c r="O235" s="8">
        <v>2681.14</v>
      </c>
      <c r="P235" s="8">
        <v>1572.92</v>
      </c>
      <c r="Q235" s="8">
        <v>0</v>
      </c>
      <c r="R235" s="8">
        <v>1572.92</v>
      </c>
      <c r="S235" s="8">
        <v>1572.92</v>
      </c>
      <c r="T235" s="8">
        <v>0</v>
      </c>
      <c r="U235" s="8">
        <v>1572.92</v>
      </c>
      <c r="V235" s="8">
        <v>0</v>
      </c>
      <c r="W235" s="8">
        <v>0</v>
      </c>
      <c r="X235" s="8">
        <v>0</v>
      </c>
      <c r="Y235" s="8">
        <v>-2681.14</v>
      </c>
      <c r="Z235" s="8">
        <v>15000</v>
      </c>
      <c r="AA235" s="9">
        <v>15000</v>
      </c>
      <c r="AB235" s="26"/>
      <c r="AC235" s="33"/>
    </row>
    <row r="236" spans="1:29" ht="12.75">
      <c r="A236" s="49" t="s">
        <v>247</v>
      </c>
      <c r="B236" s="7" t="s">
        <v>1145</v>
      </c>
      <c r="C236" s="8">
        <v>20999.92</v>
      </c>
      <c r="D236" s="8">
        <v>0</v>
      </c>
      <c r="E236" s="8">
        <v>0</v>
      </c>
      <c r="F236" s="8">
        <v>0</v>
      </c>
      <c r="G236" s="8">
        <v>15000</v>
      </c>
      <c r="H236" s="8">
        <v>0</v>
      </c>
      <c r="I236" s="8">
        <v>15000</v>
      </c>
      <c r="J236" s="8">
        <v>15000</v>
      </c>
      <c r="K236" s="8">
        <v>0</v>
      </c>
      <c r="L236" s="8">
        <v>15000</v>
      </c>
      <c r="M236" s="8">
        <v>2681.14</v>
      </c>
      <c r="N236" s="8">
        <v>0</v>
      </c>
      <c r="O236" s="8">
        <v>2681.14</v>
      </c>
      <c r="P236" s="8">
        <v>1572.92</v>
      </c>
      <c r="Q236" s="8">
        <v>0</v>
      </c>
      <c r="R236" s="8">
        <v>1572.92</v>
      </c>
      <c r="S236" s="8">
        <v>1572.92</v>
      </c>
      <c r="T236" s="8">
        <v>0</v>
      </c>
      <c r="U236" s="8">
        <v>1572.92</v>
      </c>
      <c r="V236" s="8">
        <v>0</v>
      </c>
      <c r="W236" s="8">
        <v>0</v>
      </c>
      <c r="X236" s="8">
        <v>0</v>
      </c>
      <c r="Y236" s="8">
        <v>-2681.14</v>
      </c>
      <c r="Z236" s="8">
        <v>15000</v>
      </c>
      <c r="AA236" s="9">
        <v>15000</v>
      </c>
      <c r="AB236" s="26"/>
      <c r="AC236" s="33"/>
    </row>
    <row r="237" spans="1:29" ht="25.5">
      <c r="A237" s="49" t="s">
        <v>1146</v>
      </c>
      <c r="B237" s="7" t="s">
        <v>969</v>
      </c>
      <c r="C237" s="8">
        <v>0</v>
      </c>
      <c r="D237" s="8">
        <v>0</v>
      </c>
      <c r="E237" s="8">
        <v>0</v>
      </c>
      <c r="F237" s="8">
        <v>0</v>
      </c>
      <c r="G237" s="8">
        <v>15000</v>
      </c>
      <c r="H237" s="8">
        <v>0</v>
      </c>
      <c r="I237" s="8">
        <v>15000</v>
      </c>
      <c r="J237" s="8">
        <v>15000</v>
      </c>
      <c r="K237" s="8">
        <v>0</v>
      </c>
      <c r="L237" s="8">
        <v>15000</v>
      </c>
      <c r="M237" s="8">
        <v>2681.14</v>
      </c>
      <c r="N237" s="8">
        <v>0</v>
      </c>
      <c r="O237" s="8">
        <v>2681.14</v>
      </c>
      <c r="P237" s="8">
        <v>1572.92</v>
      </c>
      <c r="Q237" s="8">
        <v>0</v>
      </c>
      <c r="R237" s="8">
        <v>1572.92</v>
      </c>
      <c r="S237" s="8">
        <v>1572.92</v>
      </c>
      <c r="T237" s="8">
        <v>0</v>
      </c>
      <c r="U237" s="8">
        <v>1572.92</v>
      </c>
      <c r="V237" s="8">
        <v>0</v>
      </c>
      <c r="W237" s="8">
        <v>0</v>
      </c>
      <c r="X237" s="8">
        <v>0</v>
      </c>
      <c r="Y237" s="8">
        <v>-2681.14</v>
      </c>
      <c r="Z237" s="8">
        <v>15000</v>
      </c>
      <c r="AA237" s="9">
        <v>15000</v>
      </c>
      <c r="AB237" s="26"/>
      <c r="AC237" s="33"/>
    </row>
    <row r="238" spans="1:29" ht="12.75">
      <c r="A238" s="49" t="s">
        <v>248</v>
      </c>
      <c r="B238" s="7" t="s">
        <v>816</v>
      </c>
      <c r="C238" s="23">
        <f>SUM(C239)</f>
        <v>53630.4</v>
      </c>
      <c r="D238" s="8">
        <v>0</v>
      </c>
      <c r="E238" s="8">
        <v>0</v>
      </c>
      <c r="F238" s="8">
        <v>0</v>
      </c>
      <c r="G238" s="8">
        <v>29500</v>
      </c>
      <c r="H238" s="8">
        <v>0</v>
      </c>
      <c r="I238" s="8">
        <v>29500</v>
      </c>
      <c r="J238" s="8">
        <v>29500</v>
      </c>
      <c r="K238" s="8">
        <v>0</v>
      </c>
      <c r="L238" s="8">
        <v>29500</v>
      </c>
      <c r="M238" s="8">
        <v>1488</v>
      </c>
      <c r="N238" s="8">
        <v>0</v>
      </c>
      <c r="O238" s="8">
        <v>1488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-1488</v>
      </c>
      <c r="Z238" s="8">
        <v>29500</v>
      </c>
      <c r="AA238" s="9">
        <v>29500</v>
      </c>
      <c r="AB238" s="26"/>
      <c r="AC238" s="33"/>
    </row>
    <row r="239" spans="1:29" ht="25.5">
      <c r="A239" s="49" t="s">
        <v>249</v>
      </c>
      <c r="B239" s="7" t="s">
        <v>817</v>
      </c>
      <c r="C239" s="24">
        <f>SUM(C240+C243)</f>
        <v>53630.4</v>
      </c>
      <c r="D239" s="8">
        <v>0</v>
      </c>
      <c r="E239" s="8">
        <v>0</v>
      </c>
      <c r="F239" s="8">
        <v>0</v>
      </c>
      <c r="G239" s="8">
        <v>29500</v>
      </c>
      <c r="H239" s="8">
        <v>0</v>
      </c>
      <c r="I239" s="8">
        <v>29500</v>
      </c>
      <c r="J239" s="8">
        <v>29500</v>
      </c>
      <c r="K239" s="8">
        <v>0</v>
      </c>
      <c r="L239" s="8">
        <v>29500</v>
      </c>
      <c r="M239" s="8">
        <v>1488</v>
      </c>
      <c r="N239" s="8">
        <v>0</v>
      </c>
      <c r="O239" s="8">
        <v>1488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-1488</v>
      </c>
      <c r="Z239" s="8">
        <v>29500</v>
      </c>
      <c r="AA239" s="9">
        <v>29500</v>
      </c>
      <c r="AB239" s="26"/>
      <c r="AC239" s="33"/>
    </row>
    <row r="240" spans="1:29" ht="25.5">
      <c r="A240" s="49" t="s">
        <v>250</v>
      </c>
      <c r="B240" s="7" t="s">
        <v>817</v>
      </c>
      <c r="C240" s="10">
        <f>SUM(C241+C242)</f>
        <v>29500</v>
      </c>
      <c r="D240" s="8">
        <v>0</v>
      </c>
      <c r="E240" s="8">
        <v>0</v>
      </c>
      <c r="F240" s="8">
        <v>0</v>
      </c>
      <c r="G240" s="8">
        <v>29500</v>
      </c>
      <c r="H240" s="8">
        <v>0</v>
      </c>
      <c r="I240" s="8">
        <v>29500</v>
      </c>
      <c r="J240" s="8">
        <v>29500</v>
      </c>
      <c r="K240" s="8">
        <v>0</v>
      </c>
      <c r="L240" s="8">
        <v>29500</v>
      </c>
      <c r="M240" s="8">
        <v>1488</v>
      </c>
      <c r="N240" s="8">
        <v>0</v>
      </c>
      <c r="O240" s="8">
        <v>1488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-1488</v>
      </c>
      <c r="Z240" s="8">
        <v>29500</v>
      </c>
      <c r="AA240" s="9">
        <v>29500</v>
      </c>
      <c r="AB240" s="26"/>
      <c r="AC240" s="33"/>
    </row>
    <row r="241" spans="1:29" ht="12.75">
      <c r="A241" s="49" t="s">
        <v>251</v>
      </c>
      <c r="B241" s="7" t="s">
        <v>970</v>
      </c>
      <c r="C241" s="8">
        <v>17000</v>
      </c>
      <c r="D241" s="8">
        <v>0</v>
      </c>
      <c r="E241" s="8">
        <v>0</v>
      </c>
      <c r="F241" s="8">
        <v>0</v>
      </c>
      <c r="G241" s="8">
        <v>17000</v>
      </c>
      <c r="H241" s="8">
        <v>0</v>
      </c>
      <c r="I241" s="8">
        <v>17000</v>
      </c>
      <c r="J241" s="8">
        <v>17000</v>
      </c>
      <c r="K241" s="8">
        <v>0</v>
      </c>
      <c r="L241" s="8">
        <v>17000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17000</v>
      </c>
      <c r="AA241" s="9">
        <v>17000</v>
      </c>
      <c r="AB241" s="26"/>
      <c r="AC241" s="33"/>
    </row>
    <row r="242" spans="1:29" ht="25.5">
      <c r="A242" s="49" t="s">
        <v>252</v>
      </c>
      <c r="B242" s="7" t="s">
        <v>971</v>
      </c>
      <c r="C242" s="8">
        <v>12500</v>
      </c>
      <c r="D242" s="8">
        <v>0</v>
      </c>
      <c r="E242" s="8">
        <v>0</v>
      </c>
      <c r="F242" s="8">
        <v>0</v>
      </c>
      <c r="G242" s="8">
        <v>12500</v>
      </c>
      <c r="H242" s="8">
        <v>0</v>
      </c>
      <c r="I242" s="8">
        <v>12500</v>
      </c>
      <c r="J242" s="8">
        <v>12500</v>
      </c>
      <c r="K242" s="8">
        <v>0</v>
      </c>
      <c r="L242" s="8">
        <v>12500</v>
      </c>
      <c r="M242" s="8">
        <v>1488</v>
      </c>
      <c r="N242" s="8">
        <v>0</v>
      </c>
      <c r="O242" s="8">
        <v>1488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-1488</v>
      </c>
      <c r="Z242" s="8">
        <v>12500</v>
      </c>
      <c r="AA242" s="9">
        <v>12500</v>
      </c>
      <c r="AB242" s="26"/>
      <c r="AC242" s="33"/>
    </row>
    <row r="243" spans="1:29" ht="12.75">
      <c r="A243" s="49" t="s">
        <v>1554</v>
      </c>
      <c r="B243" s="7" t="s">
        <v>1555</v>
      </c>
      <c r="C243" s="10">
        <f>SUM(C244)</f>
        <v>24130.4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9"/>
      <c r="AB243" s="26"/>
      <c r="AC243" s="33"/>
    </row>
    <row r="244" spans="1:29" ht="38.25">
      <c r="A244" s="49" t="s">
        <v>1556</v>
      </c>
      <c r="B244" s="7" t="s">
        <v>1557</v>
      </c>
      <c r="C244" s="8">
        <v>24130.4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9"/>
      <c r="AB244" s="26"/>
      <c r="AC244" s="33"/>
    </row>
    <row r="245" spans="1:29" ht="12.75">
      <c r="A245" s="49" t="s">
        <v>253</v>
      </c>
      <c r="B245" s="7" t="s">
        <v>829</v>
      </c>
      <c r="C245" s="23">
        <f>SUM(C246+C249+C252+C264)</f>
        <v>1005800</v>
      </c>
      <c r="D245" s="8">
        <v>0</v>
      </c>
      <c r="E245" s="8">
        <v>0</v>
      </c>
      <c r="F245" s="8">
        <v>0</v>
      </c>
      <c r="G245" s="8">
        <v>800000</v>
      </c>
      <c r="H245" s="8">
        <v>0</v>
      </c>
      <c r="I245" s="8">
        <v>800000</v>
      </c>
      <c r="J245" s="8">
        <v>798000</v>
      </c>
      <c r="K245" s="8">
        <v>0</v>
      </c>
      <c r="L245" s="8">
        <v>798000</v>
      </c>
      <c r="M245" s="8">
        <v>405543.52</v>
      </c>
      <c r="N245" s="8">
        <v>0</v>
      </c>
      <c r="O245" s="8">
        <v>405543.52</v>
      </c>
      <c r="P245" s="8">
        <v>404517.72</v>
      </c>
      <c r="Q245" s="8">
        <v>0</v>
      </c>
      <c r="R245" s="8">
        <v>404517.72</v>
      </c>
      <c r="S245" s="8">
        <v>403747.04</v>
      </c>
      <c r="T245" s="8">
        <v>0</v>
      </c>
      <c r="U245" s="8">
        <v>403747.04</v>
      </c>
      <c r="V245" s="8">
        <v>0</v>
      </c>
      <c r="W245" s="8">
        <v>0</v>
      </c>
      <c r="X245" s="8">
        <v>0</v>
      </c>
      <c r="Y245" s="8">
        <v>-405543.52</v>
      </c>
      <c r="Z245" s="8">
        <v>800000</v>
      </c>
      <c r="AA245" s="9">
        <v>798000</v>
      </c>
      <c r="AB245" s="26"/>
      <c r="AC245" s="33"/>
    </row>
    <row r="246" spans="1:29" ht="12.75">
      <c r="A246" s="49" t="s">
        <v>254</v>
      </c>
      <c r="B246" s="7" t="s">
        <v>972</v>
      </c>
      <c r="C246" s="24">
        <f>SUM(C247)</f>
        <v>1500</v>
      </c>
      <c r="D246" s="8">
        <v>0</v>
      </c>
      <c r="E246" s="8">
        <v>0</v>
      </c>
      <c r="F246" s="8">
        <v>0</v>
      </c>
      <c r="G246" s="8">
        <v>3000</v>
      </c>
      <c r="H246" s="8">
        <v>0</v>
      </c>
      <c r="I246" s="8">
        <v>3000</v>
      </c>
      <c r="J246" s="8">
        <v>3000</v>
      </c>
      <c r="K246" s="8">
        <v>0</v>
      </c>
      <c r="L246" s="8">
        <v>3000</v>
      </c>
      <c r="M246" s="8">
        <v>1134</v>
      </c>
      <c r="N246" s="8">
        <v>0</v>
      </c>
      <c r="O246" s="8">
        <v>1134</v>
      </c>
      <c r="P246" s="8">
        <v>1134</v>
      </c>
      <c r="Q246" s="8">
        <v>0</v>
      </c>
      <c r="R246" s="8">
        <v>1134</v>
      </c>
      <c r="S246" s="8">
        <v>1134</v>
      </c>
      <c r="T246" s="8">
        <v>0</v>
      </c>
      <c r="U246" s="8">
        <v>1134</v>
      </c>
      <c r="V246" s="8">
        <v>0</v>
      </c>
      <c r="W246" s="8">
        <v>0</v>
      </c>
      <c r="X246" s="8">
        <v>0</v>
      </c>
      <c r="Y246" s="8">
        <v>-1134</v>
      </c>
      <c r="Z246" s="8">
        <v>3000</v>
      </c>
      <c r="AA246" s="9">
        <v>3000</v>
      </c>
      <c r="AB246" s="26"/>
      <c r="AC246" s="33"/>
    </row>
    <row r="247" spans="1:29" ht="12.75">
      <c r="A247" s="49" t="s">
        <v>255</v>
      </c>
      <c r="B247" s="7" t="s">
        <v>973</v>
      </c>
      <c r="C247" s="10">
        <f>SUM(C248)</f>
        <v>1500</v>
      </c>
      <c r="D247" s="8">
        <v>0</v>
      </c>
      <c r="E247" s="8">
        <v>0</v>
      </c>
      <c r="F247" s="8">
        <v>0</v>
      </c>
      <c r="G247" s="8">
        <v>3000</v>
      </c>
      <c r="H247" s="8">
        <v>0</v>
      </c>
      <c r="I247" s="8">
        <v>3000</v>
      </c>
      <c r="J247" s="8">
        <v>3000</v>
      </c>
      <c r="K247" s="8">
        <v>0</v>
      </c>
      <c r="L247" s="8">
        <v>3000</v>
      </c>
      <c r="M247" s="8">
        <v>1134</v>
      </c>
      <c r="N247" s="8">
        <v>0</v>
      </c>
      <c r="O247" s="8">
        <v>1134</v>
      </c>
      <c r="P247" s="8">
        <v>1134</v>
      </c>
      <c r="Q247" s="8">
        <v>0</v>
      </c>
      <c r="R247" s="8">
        <v>1134</v>
      </c>
      <c r="S247" s="8">
        <v>1134</v>
      </c>
      <c r="T247" s="8">
        <v>0</v>
      </c>
      <c r="U247" s="8">
        <v>1134</v>
      </c>
      <c r="V247" s="8">
        <v>0</v>
      </c>
      <c r="W247" s="8">
        <v>0</v>
      </c>
      <c r="X247" s="8">
        <v>0</v>
      </c>
      <c r="Y247" s="8">
        <v>-1134</v>
      </c>
      <c r="Z247" s="8">
        <v>3000</v>
      </c>
      <c r="AA247" s="9">
        <v>3000</v>
      </c>
      <c r="AB247" s="26"/>
      <c r="AC247" s="33"/>
    </row>
    <row r="248" spans="1:29" ht="12.75">
      <c r="A248" s="49" t="s">
        <v>256</v>
      </c>
      <c r="B248" s="7" t="s">
        <v>974</v>
      </c>
      <c r="C248" s="8">
        <v>1500</v>
      </c>
      <c r="D248" s="8">
        <v>0</v>
      </c>
      <c r="E248" s="8">
        <v>0</v>
      </c>
      <c r="F248" s="8">
        <v>0</v>
      </c>
      <c r="G248" s="8">
        <v>3000</v>
      </c>
      <c r="H248" s="8">
        <v>0</v>
      </c>
      <c r="I248" s="8">
        <v>3000</v>
      </c>
      <c r="J248" s="8">
        <v>3000</v>
      </c>
      <c r="K248" s="8">
        <v>0</v>
      </c>
      <c r="L248" s="8">
        <v>3000</v>
      </c>
      <c r="M248" s="8">
        <v>1134</v>
      </c>
      <c r="N248" s="8">
        <v>0</v>
      </c>
      <c r="O248" s="8">
        <v>1134</v>
      </c>
      <c r="P248" s="8">
        <v>1134</v>
      </c>
      <c r="Q248" s="8">
        <v>0</v>
      </c>
      <c r="R248" s="8">
        <v>1134</v>
      </c>
      <c r="S248" s="8">
        <v>1134</v>
      </c>
      <c r="T248" s="8">
        <v>0</v>
      </c>
      <c r="U248" s="8">
        <v>1134</v>
      </c>
      <c r="V248" s="8">
        <v>0</v>
      </c>
      <c r="W248" s="8">
        <v>0</v>
      </c>
      <c r="X248" s="8">
        <v>0</v>
      </c>
      <c r="Y248" s="8">
        <v>-1134</v>
      </c>
      <c r="Z248" s="8">
        <v>3000</v>
      </c>
      <c r="AA248" s="9">
        <v>3000</v>
      </c>
      <c r="AB248" s="26"/>
      <c r="AC248" s="33"/>
    </row>
    <row r="249" spans="1:29" ht="12.75">
      <c r="A249" s="49" t="s">
        <v>257</v>
      </c>
      <c r="B249" s="7" t="s">
        <v>975</v>
      </c>
      <c r="C249" s="24">
        <f>SUM(C250)</f>
        <v>6000</v>
      </c>
      <c r="D249" s="8">
        <v>0</v>
      </c>
      <c r="E249" s="8">
        <v>0</v>
      </c>
      <c r="F249" s="8">
        <v>0</v>
      </c>
      <c r="G249" s="8">
        <v>15000</v>
      </c>
      <c r="H249" s="8">
        <v>0</v>
      </c>
      <c r="I249" s="8">
        <v>15000</v>
      </c>
      <c r="J249" s="8">
        <v>15000</v>
      </c>
      <c r="K249" s="8">
        <v>0</v>
      </c>
      <c r="L249" s="8">
        <v>15000</v>
      </c>
      <c r="M249" s="8">
        <v>5366.25</v>
      </c>
      <c r="N249" s="8">
        <v>0</v>
      </c>
      <c r="O249" s="8">
        <v>5366.25</v>
      </c>
      <c r="P249" s="8">
        <v>5367.05</v>
      </c>
      <c r="Q249" s="8">
        <v>0</v>
      </c>
      <c r="R249" s="8">
        <v>5367.05</v>
      </c>
      <c r="S249" s="8">
        <v>5367.05</v>
      </c>
      <c r="T249" s="8">
        <v>0</v>
      </c>
      <c r="U249" s="8">
        <v>5367.05</v>
      </c>
      <c r="V249" s="8">
        <v>0</v>
      </c>
      <c r="W249" s="8">
        <v>0</v>
      </c>
      <c r="X249" s="8">
        <v>0</v>
      </c>
      <c r="Y249" s="8">
        <v>-5366.25</v>
      </c>
      <c r="Z249" s="8">
        <v>15000</v>
      </c>
      <c r="AA249" s="9">
        <v>15000</v>
      </c>
      <c r="AB249" s="26"/>
      <c r="AC249" s="33"/>
    </row>
    <row r="250" spans="1:29" ht="12.75">
      <c r="A250" s="49" t="s">
        <v>258</v>
      </c>
      <c r="B250" s="7" t="s">
        <v>976</v>
      </c>
      <c r="C250" s="10">
        <f>SUM(C251)</f>
        <v>6000</v>
      </c>
      <c r="D250" s="8">
        <v>0</v>
      </c>
      <c r="E250" s="8">
        <v>0</v>
      </c>
      <c r="F250" s="8">
        <v>0</v>
      </c>
      <c r="G250" s="8">
        <v>15000</v>
      </c>
      <c r="H250" s="8">
        <v>0</v>
      </c>
      <c r="I250" s="8">
        <v>15000</v>
      </c>
      <c r="J250" s="8">
        <v>15000</v>
      </c>
      <c r="K250" s="8">
        <v>0</v>
      </c>
      <c r="L250" s="8">
        <v>15000</v>
      </c>
      <c r="M250" s="8">
        <v>5366.25</v>
      </c>
      <c r="N250" s="8">
        <v>0</v>
      </c>
      <c r="O250" s="8">
        <v>5366.25</v>
      </c>
      <c r="P250" s="8">
        <v>5367.05</v>
      </c>
      <c r="Q250" s="8">
        <v>0</v>
      </c>
      <c r="R250" s="8">
        <v>5367.05</v>
      </c>
      <c r="S250" s="8">
        <v>5367.05</v>
      </c>
      <c r="T250" s="8">
        <v>0</v>
      </c>
      <c r="U250" s="8">
        <v>5367.05</v>
      </c>
      <c r="V250" s="8">
        <v>0</v>
      </c>
      <c r="W250" s="8">
        <v>0</v>
      </c>
      <c r="X250" s="8">
        <v>0</v>
      </c>
      <c r="Y250" s="8">
        <v>-5366.25</v>
      </c>
      <c r="Z250" s="8">
        <v>15000</v>
      </c>
      <c r="AA250" s="9">
        <v>15000</v>
      </c>
      <c r="AB250" s="26"/>
      <c r="AC250" s="33"/>
    </row>
    <row r="251" spans="1:29" ht="12.75">
      <c r="A251" s="49" t="s">
        <v>259</v>
      </c>
      <c r="B251" s="7" t="s">
        <v>976</v>
      </c>
      <c r="C251" s="8">
        <v>6000</v>
      </c>
      <c r="D251" s="8">
        <v>0</v>
      </c>
      <c r="E251" s="8">
        <v>0</v>
      </c>
      <c r="F251" s="8">
        <v>0</v>
      </c>
      <c r="G251" s="8">
        <v>15000</v>
      </c>
      <c r="H251" s="8">
        <v>0</v>
      </c>
      <c r="I251" s="8">
        <v>15000</v>
      </c>
      <c r="J251" s="8">
        <v>15000</v>
      </c>
      <c r="K251" s="8">
        <v>0</v>
      </c>
      <c r="L251" s="8">
        <v>15000</v>
      </c>
      <c r="M251" s="8">
        <v>5366.25</v>
      </c>
      <c r="N251" s="8">
        <v>0</v>
      </c>
      <c r="O251" s="8">
        <v>5366.25</v>
      </c>
      <c r="P251" s="8">
        <v>5367.05</v>
      </c>
      <c r="Q251" s="8">
        <v>0</v>
      </c>
      <c r="R251" s="8">
        <v>5367.05</v>
      </c>
      <c r="S251" s="8">
        <v>5367.05</v>
      </c>
      <c r="T251" s="8">
        <v>0</v>
      </c>
      <c r="U251" s="8">
        <v>5367.05</v>
      </c>
      <c r="V251" s="8">
        <v>0</v>
      </c>
      <c r="W251" s="8">
        <v>0</v>
      </c>
      <c r="X251" s="8">
        <v>0</v>
      </c>
      <c r="Y251" s="8">
        <v>-5366.25</v>
      </c>
      <c r="Z251" s="8">
        <v>15000</v>
      </c>
      <c r="AA251" s="9">
        <v>15000</v>
      </c>
      <c r="AB251" s="26"/>
      <c r="AC251" s="33"/>
    </row>
    <row r="252" spans="1:29" ht="25.5">
      <c r="A252" s="49" t="s">
        <v>260</v>
      </c>
      <c r="B252" s="7" t="s">
        <v>977</v>
      </c>
      <c r="C252" s="24">
        <f>SUM(C253+C259+C261)</f>
        <v>97800</v>
      </c>
      <c r="D252" s="8">
        <v>0</v>
      </c>
      <c r="E252" s="8">
        <v>0</v>
      </c>
      <c r="F252" s="8">
        <v>0</v>
      </c>
      <c r="G252" s="8">
        <v>81000</v>
      </c>
      <c r="H252" s="8">
        <v>0</v>
      </c>
      <c r="I252" s="8">
        <v>81000</v>
      </c>
      <c r="J252" s="8">
        <v>79000</v>
      </c>
      <c r="K252" s="8">
        <v>0</v>
      </c>
      <c r="L252" s="8">
        <v>79000</v>
      </c>
      <c r="M252" s="8">
        <v>20947.28</v>
      </c>
      <c r="N252" s="8">
        <v>0</v>
      </c>
      <c r="O252" s="8">
        <v>20947.28</v>
      </c>
      <c r="P252" s="8">
        <v>19920.68</v>
      </c>
      <c r="Q252" s="8">
        <v>0</v>
      </c>
      <c r="R252" s="8">
        <v>19920.68</v>
      </c>
      <c r="S252" s="8">
        <v>19150</v>
      </c>
      <c r="T252" s="8">
        <v>0</v>
      </c>
      <c r="U252" s="8">
        <v>19150</v>
      </c>
      <c r="V252" s="8">
        <v>0</v>
      </c>
      <c r="W252" s="8">
        <v>0</v>
      </c>
      <c r="X252" s="8">
        <v>0</v>
      </c>
      <c r="Y252" s="8">
        <v>-20947.28</v>
      </c>
      <c r="Z252" s="8">
        <v>81000</v>
      </c>
      <c r="AA252" s="9">
        <v>79000</v>
      </c>
      <c r="AB252" s="26"/>
      <c r="AC252" s="33"/>
    </row>
    <row r="253" spans="1:29" ht="12.75">
      <c r="A253" s="49" t="s">
        <v>261</v>
      </c>
      <c r="B253" s="7" t="s">
        <v>978</v>
      </c>
      <c r="C253" s="10">
        <f>SUM(C254:C258)</f>
        <v>45800</v>
      </c>
      <c r="D253" s="8">
        <v>0</v>
      </c>
      <c r="E253" s="8">
        <v>0</v>
      </c>
      <c r="F253" s="8">
        <v>0</v>
      </c>
      <c r="G253" s="8">
        <v>49000</v>
      </c>
      <c r="H253" s="8">
        <v>0</v>
      </c>
      <c r="I253" s="8">
        <v>49000</v>
      </c>
      <c r="J253" s="8">
        <v>49000</v>
      </c>
      <c r="K253" s="8">
        <v>0</v>
      </c>
      <c r="L253" s="8">
        <v>49000</v>
      </c>
      <c r="M253" s="8">
        <v>8653.42</v>
      </c>
      <c r="N253" s="8">
        <v>0</v>
      </c>
      <c r="O253" s="8">
        <v>8653.42</v>
      </c>
      <c r="P253" s="8">
        <v>7626.82</v>
      </c>
      <c r="Q253" s="8">
        <v>0</v>
      </c>
      <c r="R253" s="8">
        <v>7626.82</v>
      </c>
      <c r="S253" s="8">
        <v>6856.14</v>
      </c>
      <c r="T253" s="8">
        <v>0</v>
      </c>
      <c r="U253" s="8">
        <v>6856.14</v>
      </c>
      <c r="V253" s="8">
        <v>0</v>
      </c>
      <c r="W253" s="8">
        <v>0</v>
      </c>
      <c r="X253" s="8">
        <v>0</v>
      </c>
      <c r="Y253" s="8">
        <v>-8653.42</v>
      </c>
      <c r="Z253" s="8">
        <v>49000</v>
      </c>
      <c r="AA253" s="9">
        <v>49000</v>
      </c>
      <c r="AB253" s="26"/>
      <c r="AC253" s="33"/>
    </row>
    <row r="254" spans="1:29" ht="25.5">
      <c r="A254" s="49" t="s">
        <v>262</v>
      </c>
      <c r="B254" s="7" t="s">
        <v>1348</v>
      </c>
      <c r="C254" s="8">
        <v>24800</v>
      </c>
      <c r="D254" s="8">
        <v>0</v>
      </c>
      <c r="E254" s="8">
        <v>0</v>
      </c>
      <c r="F254" s="8">
        <v>0</v>
      </c>
      <c r="G254" s="8">
        <v>5000</v>
      </c>
      <c r="H254" s="8">
        <v>0</v>
      </c>
      <c r="I254" s="8">
        <v>5000</v>
      </c>
      <c r="J254" s="8">
        <v>5000</v>
      </c>
      <c r="K254" s="8">
        <v>0</v>
      </c>
      <c r="L254" s="8">
        <v>5000</v>
      </c>
      <c r="M254" s="8">
        <v>770.68</v>
      </c>
      <c r="N254" s="8">
        <v>0</v>
      </c>
      <c r="O254" s="8">
        <v>770.68</v>
      </c>
      <c r="P254" s="8">
        <v>770.68</v>
      </c>
      <c r="Q254" s="8">
        <v>0</v>
      </c>
      <c r="R254" s="8">
        <v>770.68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-770.68</v>
      </c>
      <c r="Z254" s="8">
        <v>5000</v>
      </c>
      <c r="AA254" s="9">
        <v>5000</v>
      </c>
      <c r="AB254" s="26"/>
      <c r="AC254" s="33"/>
    </row>
    <row r="255" spans="1:29" ht="12.75">
      <c r="A255" s="49" t="s">
        <v>263</v>
      </c>
      <c r="B255" s="7" t="s">
        <v>979</v>
      </c>
      <c r="C255" s="8">
        <v>5000</v>
      </c>
      <c r="D255" s="8">
        <v>0</v>
      </c>
      <c r="E255" s="8">
        <v>0</v>
      </c>
      <c r="F255" s="8">
        <v>0</v>
      </c>
      <c r="G255" s="8">
        <v>8000</v>
      </c>
      <c r="H255" s="8">
        <v>0</v>
      </c>
      <c r="I255" s="8">
        <v>8000</v>
      </c>
      <c r="J255" s="8">
        <v>8000</v>
      </c>
      <c r="K255" s="8">
        <v>0</v>
      </c>
      <c r="L255" s="8">
        <v>8000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8000</v>
      </c>
      <c r="AA255" s="9">
        <v>8000</v>
      </c>
      <c r="AB255" s="26"/>
      <c r="AC255" s="33"/>
    </row>
    <row r="256" spans="1:29" ht="38.25">
      <c r="A256" s="49" t="s">
        <v>264</v>
      </c>
      <c r="B256" s="7" t="s">
        <v>1347</v>
      </c>
      <c r="C256" s="8">
        <v>8000</v>
      </c>
      <c r="D256" s="8">
        <v>0</v>
      </c>
      <c r="E256" s="8">
        <v>0</v>
      </c>
      <c r="F256" s="8">
        <v>0</v>
      </c>
      <c r="G256" s="8">
        <v>20000</v>
      </c>
      <c r="H256" s="8">
        <v>0</v>
      </c>
      <c r="I256" s="8">
        <v>20000</v>
      </c>
      <c r="J256" s="8">
        <v>20000</v>
      </c>
      <c r="K256" s="8">
        <v>0</v>
      </c>
      <c r="L256" s="8">
        <v>20000</v>
      </c>
      <c r="M256" s="8">
        <v>7882.74</v>
      </c>
      <c r="N256" s="8">
        <v>0</v>
      </c>
      <c r="O256" s="8">
        <v>7882.74</v>
      </c>
      <c r="P256" s="8">
        <v>6856.14</v>
      </c>
      <c r="Q256" s="8">
        <v>0</v>
      </c>
      <c r="R256" s="8">
        <v>6856.14</v>
      </c>
      <c r="S256" s="8">
        <v>6856.14</v>
      </c>
      <c r="T256" s="8">
        <v>0</v>
      </c>
      <c r="U256" s="8">
        <v>6856.14</v>
      </c>
      <c r="V256" s="8">
        <v>0</v>
      </c>
      <c r="W256" s="8">
        <v>0</v>
      </c>
      <c r="X256" s="8">
        <v>0</v>
      </c>
      <c r="Y256" s="8">
        <v>-7882.74</v>
      </c>
      <c r="Z256" s="8">
        <v>20000</v>
      </c>
      <c r="AA256" s="9">
        <v>20000</v>
      </c>
      <c r="AB256" s="26"/>
      <c r="AC256" s="33"/>
    </row>
    <row r="257" spans="1:29" ht="12.75">
      <c r="A257" s="49" t="s">
        <v>265</v>
      </c>
      <c r="B257" s="7" t="s">
        <v>980</v>
      </c>
      <c r="C257" s="8">
        <v>3000</v>
      </c>
      <c r="D257" s="8">
        <v>0</v>
      </c>
      <c r="E257" s="8">
        <v>0</v>
      </c>
      <c r="F257" s="8">
        <v>0</v>
      </c>
      <c r="G257" s="8">
        <v>14000</v>
      </c>
      <c r="H257" s="8">
        <v>0</v>
      </c>
      <c r="I257" s="8">
        <v>14000</v>
      </c>
      <c r="J257" s="8">
        <v>14000</v>
      </c>
      <c r="K257" s="8">
        <v>0</v>
      </c>
      <c r="L257" s="8">
        <v>14000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14000</v>
      </c>
      <c r="AA257" s="9">
        <v>14000</v>
      </c>
      <c r="AB257" s="26"/>
      <c r="AC257" s="33"/>
    </row>
    <row r="258" spans="1:29" ht="12.75">
      <c r="A258" s="49" t="s">
        <v>266</v>
      </c>
      <c r="B258" s="7" t="s">
        <v>1331</v>
      </c>
      <c r="C258" s="8">
        <v>5000</v>
      </c>
      <c r="D258" s="8">
        <v>0</v>
      </c>
      <c r="E258" s="8">
        <v>0</v>
      </c>
      <c r="F258" s="8">
        <v>0</v>
      </c>
      <c r="G258" s="8">
        <v>2000</v>
      </c>
      <c r="H258" s="8">
        <v>0</v>
      </c>
      <c r="I258" s="8">
        <v>2000</v>
      </c>
      <c r="J258" s="8">
        <v>2000</v>
      </c>
      <c r="K258" s="8">
        <v>0</v>
      </c>
      <c r="L258" s="8">
        <v>2000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2000</v>
      </c>
      <c r="AA258" s="9">
        <v>2000</v>
      </c>
      <c r="AB258" s="26"/>
      <c r="AC258" s="33"/>
    </row>
    <row r="259" spans="1:29" ht="25.5">
      <c r="A259" s="49" t="s">
        <v>267</v>
      </c>
      <c r="B259" s="7" t="s">
        <v>981</v>
      </c>
      <c r="C259" s="10">
        <f>SUM(C260)</f>
        <v>2000</v>
      </c>
      <c r="D259" s="8">
        <v>0</v>
      </c>
      <c r="E259" s="8">
        <v>0</v>
      </c>
      <c r="F259" s="8">
        <v>0</v>
      </c>
      <c r="G259" s="8">
        <v>2000</v>
      </c>
      <c r="H259" s="8">
        <v>0</v>
      </c>
      <c r="I259" s="8">
        <v>2000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2000</v>
      </c>
      <c r="AA259" s="9">
        <v>0</v>
      </c>
      <c r="AB259" s="26"/>
      <c r="AC259" s="33"/>
    </row>
    <row r="260" spans="1:29" ht="25.5">
      <c r="A260" s="49" t="s">
        <v>268</v>
      </c>
      <c r="B260" s="7" t="s">
        <v>981</v>
      </c>
      <c r="C260" s="8">
        <v>2000</v>
      </c>
      <c r="D260" s="8">
        <v>0</v>
      </c>
      <c r="E260" s="8">
        <v>0</v>
      </c>
      <c r="F260" s="8">
        <v>0</v>
      </c>
      <c r="G260" s="8">
        <v>2000</v>
      </c>
      <c r="H260" s="8">
        <v>0</v>
      </c>
      <c r="I260" s="8">
        <v>2000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2000</v>
      </c>
      <c r="AA260" s="9">
        <v>0</v>
      </c>
      <c r="AB260" s="26"/>
      <c r="AC260" s="33"/>
    </row>
    <row r="261" spans="1:29" ht="12.75">
      <c r="A261" s="49" t="s">
        <v>269</v>
      </c>
      <c r="B261" s="7" t="s">
        <v>982</v>
      </c>
      <c r="C261" s="10">
        <f>SUM(C262+C263)</f>
        <v>50000</v>
      </c>
      <c r="D261" s="8">
        <v>0</v>
      </c>
      <c r="E261" s="8">
        <v>0</v>
      </c>
      <c r="F261" s="8">
        <v>0</v>
      </c>
      <c r="G261" s="8">
        <v>30000</v>
      </c>
      <c r="H261" s="8">
        <v>0</v>
      </c>
      <c r="I261" s="8">
        <v>30000</v>
      </c>
      <c r="J261" s="8">
        <v>30000</v>
      </c>
      <c r="K261" s="8">
        <v>0</v>
      </c>
      <c r="L261" s="8">
        <v>30000</v>
      </c>
      <c r="M261" s="8">
        <v>12293.86</v>
      </c>
      <c r="N261" s="8">
        <v>0</v>
      </c>
      <c r="O261" s="8">
        <v>12293.86</v>
      </c>
      <c r="P261" s="8">
        <v>12293.86</v>
      </c>
      <c r="Q261" s="8">
        <v>0</v>
      </c>
      <c r="R261" s="8">
        <v>12293.86</v>
      </c>
      <c r="S261" s="8">
        <v>12293.86</v>
      </c>
      <c r="T261" s="8">
        <v>0</v>
      </c>
      <c r="U261" s="8">
        <v>12293.86</v>
      </c>
      <c r="V261" s="8">
        <v>0</v>
      </c>
      <c r="W261" s="8">
        <v>0</v>
      </c>
      <c r="X261" s="8">
        <v>0</v>
      </c>
      <c r="Y261" s="8">
        <v>-12293.86</v>
      </c>
      <c r="Z261" s="8">
        <v>30000</v>
      </c>
      <c r="AA261" s="9">
        <v>30000</v>
      </c>
      <c r="AB261" s="26"/>
      <c r="AC261" s="33"/>
    </row>
    <row r="262" spans="1:29" ht="12.75">
      <c r="A262" s="49" t="s">
        <v>270</v>
      </c>
      <c r="B262" s="7" t="s">
        <v>982</v>
      </c>
      <c r="C262" s="8">
        <v>45000</v>
      </c>
      <c r="D262" s="8">
        <v>0</v>
      </c>
      <c r="E262" s="8">
        <v>0</v>
      </c>
      <c r="F262" s="8">
        <v>0</v>
      </c>
      <c r="G262" s="8">
        <v>30000</v>
      </c>
      <c r="H262" s="8">
        <v>0</v>
      </c>
      <c r="I262" s="8">
        <v>30000</v>
      </c>
      <c r="J262" s="8">
        <v>30000</v>
      </c>
      <c r="K262" s="8">
        <v>0</v>
      </c>
      <c r="L262" s="8">
        <v>30000</v>
      </c>
      <c r="M262" s="8">
        <v>12293.86</v>
      </c>
      <c r="N262" s="8">
        <v>0</v>
      </c>
      <c r="O262" s="8">
        <v>12293.86</v>
      </c>
      <c r="P262" s="8">
        <v>12293.86</v>
      </c>
      <c r="Q262" s="8">
        <v>0</v>
      </c>
      <c r="R262" s="8">
        <v>12293.86</v>
      </c>
      <c r="S262" s="8">
        <v>12293.86</v>
      </c>
      <c r="T262" s="8">
        <v>0</v>
      </c>
      <c r="U262" s="8">
        <v>12293.86</v>
      </c>
      <c r="V262" s="8">
        <v>0</v>
      </c>
      <c r="W262" s="8">
        <v>0</v>
      </c>
      <c r="X262" s="8">
        <v>0</v>
      </c>
      <c r="Y262" s="8">
        <v>-12293.86</v>
      </c>
      <c r="Z262" s="8">
        <v>30000</v>
      </c>
      <c r="AA262" s="9">
        <v>30000</v>
      </c>
      <c r="AB262" s="26"/>
      <c r="AC262" s="33"/>
    </row>
    <row r="263" spans="1:29" ht="25.5">
      <c r="A263" s="49" t="s">
        <v>1180</v>
      </c>
      <c r="B263" s="7" t="s">
        <v>1181</v>
      </c>
      <c r="C263" s="8">
        <v>5000</v>
      </c>
      <c r="D263" s="8">
        <v>0</v>
      </c>
      <c r="E263" s="8">
        <v>0</v>
      </c>
      <c r="F263" s="8">
        <v>0</v>
      </c>
      <c r="G263" s="8">
        <v>30000</v>
      </c>
      <c r="H263" s="8">
        <v>0</v>
      </c>
      <c r="I263" s="8">
        <v>30000</v>
      </c>
      <c r="J263" s="8">
        <v>30000</v>
      </c>
      <c r="K263" s="8">
        <v>0</v>
      </c>
      <c r="L263" s="8">
        <v>30000</v>
      </c>
      <c r="M263" s="8">
        <v>12293.86</v>
      </c>
      <c r="N263" s="8">
        <v>0</v>
      </c>
      <c r="O263" s="8">
        <v>12293.86</v>
      </c>
      <c r="P263" s="8">
        <v>12293.86</v>
      </c>
      <c r="Q263" s="8">
        <v>0</v>
      </c>
      <c r="R263" s="8">
        <v>12293.86</v>
      </c>
      <c r="S263" s="8">
        <v>12293.86</v>
      </c>
      <c r="T263" s="8">
        <v>0</v>
      </c>
      <c r="U263" s="8">
        <v>12293.86</v>
      </c>
      <c r="V263" s="8">
        <v>0</v>
      </c>
      <c r="W263" s="8">
        <v>0</v>
      </c>
      <c r="X263" s="8">
        <v>0</v>
      </c>
      <c r="Y263" s="8">
        <v>-12293.86</v>
      </c>
      <c r="Z263" s="8">
        <v>30000</v>
      </c>
      <c r="AA263" s="9">
        <v>30000</v>
      </c>
      <c r="AB263" s="26"/>
      <c r="AC263" s="33"/>
    </row>
    <row r="264" spans="1:29" ht="25.5">
      <c r="A264" s="49" t="s">
        <v>271</v>
      </c>
      <c r="B264" s="7" t="s">
        <v>983</v>
      </c>
      <c r="C264" s="24">
        <f>SUM(C265+C267)</f>
        <v>900500</v>
      </c>
      <c r="D264" s="8">
        <v>0</v>
      </c>
      <c r="E264" s="8">
        <v>0</v>
      </c>
      <c r="F264" s="8">
        <v>0</v>
      </c>
      <c r="G264" s="8">
        <v>701000</v>
      </c>
      <c r="H264" s="8">
        <v>0</v>
      </c>
      <c r="I264" s="8">
        <v>701000</v>
      </c>
      <c r="J264" s="8">
        <v>701000</v>
      </c>
      <c r="K264" s="8">
        <v>0</v>
      </c>
      <c r="L264" s="8">
        <v>701000</v>
      </c>
      <c r="M264" s="8">
        <v>378095.99</v>
      </c>
      <c r="N264" s="8">
        <v>0</v>
      </c>
      <c r="O264" s="8">
        <v>378095.99</v>
      </c>
      <c r="P264" s="8">
        <v>378095.99</v>
      </c>
      <c r="Q264" s="8">
        <v>0</v>
      </c>
      <c r="R264" s="8">
        <v>378095.99</v>
      </c>
      <c r="S264" s="8">
        <v>378095.99</v>
      </c>
      <c r="T264" s="8">
        <v>0</v>
      </c>
      <c r="U264" s="8">
        <v>378095.99</v>
      </c>
      <c r="V264" s="8">
        <v>0</v>
      </c>
      <c r="W264" s="8">
        <v>0</v>
      </c>
      <c r="X264" s="8">
        <v>0</v>
      </c>
      <c r="Y264" s="8">
        <v>-378095.99</v>
      </c>
      <c r="Z264" s="8">
        <v>701000</v>
      </c>
      <c r="AA264" s="9">
        <v>701000</v>
      </c>
      <c r="AB264" s="26"/>
      <c r="AC264" s="33"/>
    </row>
    <row r="265" spans="1:29" ht="12.75">
      <c r="A265" s="49" t="s">
        <v>272</v>
      </c>
      <c r="B265" s="7" t="s">
        <v>984</v>
      </c>
      <c r="C265" s="10">
        <f>SUM(C266)</f>
        <v>500</v>
      </c>
      <c r="D265" s="8">
        <v>0</v>
      </c>
      <c r="E265" s="8">
        <v>0</v>
      </c>
      <c r="F265" s="8">
        <v>0</v>
      </c>
      <c r="G265" s="8">
        <v>1000</v>
      </c>
      <c r="H265" s="8">
        <v>0</v>
      </c>
      <c r="I265" s="8">
        <v>1000</v>
      </c>
      <c r="J265" s="8">
        <v>1000</v>
      </c>
      <c r="K265" s="8">
        <v>0</v>
      </c>
      <c r="L265" s="8">
        <v>1000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1000</v>
      </c>
      <c r="AA265" s="9">
        <v>1000</v>
      </c>
      <c r="AB265" s="26"/>
      <c r="AC265" s="33"/>
    </row>
    <row r="266" spans="1:29" ht="12.75">
      <c r="A266" s="49" t="s">
        <v>273</v>
      </c>
      <c r="B266" s="7" t="s">
        <v>984</v>
      </c>
      <c r="C266" s="8">
        <v>500</v>
      </c>
      <c r="D266" s="8">
        <v>0</v>
      </c>
      <c r="E266" s="8">
        <v>0</v>
      </c>
      <c r="F266" s="8">
        <v>0</v>
      </c>
      <c r="G266" s="8">
        <v>1000</v>
      </c>
      <c r="H266" s="8">
        <v>0</v>
      </c>
      <c r="I266" s="8">
        <v>1000</v>
      </c>
      <c r="J266" s="8">
        <v>1000</v>
      </c>
      <c r="K266" s="8">
        <v>0</v>
      </c>
      <c r="L266" s="8">
        <v>1000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1000</v>
      </c>
      <c r="AA266" s="9">
        <v>1000</v>
      </c>
      <c r="AB266" s="26"/>
      <c r="AC266" s="33"/>
    </row>
    <row r="267" spans="1:29" ht="25.5">
      <c r="A267" s="49" t="s">
        <v>274</v>
      </c>
      <c r="B267" s="7" t="s">
        <v>985</v>
      </c>
      <c r="C267" s="10">
        <f>SUM(C268)</f>
        <v>900000</v>
      </c>
      <c r="D267" s="8">
        <v>0</v>
      </c>
      <c r="E267" s="8">
        <v>0</v>
      </c>
      <c r="F267" s="8">
        <v>0</v>
      </c>
      <c r="G267" s="8">
        <v>700000</v>
      </c>
      <c r="H267" s="8">
        <v>0</v>
      </c>
      <c r="I267" s="8">
        <v>700000</v>
      </c>
      <c r="J267" s="8">
        <v>700000</v>
      </c>
      <c r="K267" s="8">
        <v>0</v>
      </c>
      <c r="L267" s="8">
        <v>700000</v>
      </c>
      <c r="M267" s="8">
        <v>378095.99</v>
      </c>
      <c r="N267" s="8">
        <v>0</v>
      </c>
      <c r="O267" s="8">
        <v>378095.99</v>
      </c>
      <c r="P267" s="8">
        <v>378095.99</v>
      </c>
      <c r="Q267" s="8">
        <v>0</v>
      </c>
      <c r="R267" s="8">
        <v>378095.99</v>
      </c>
      <c r="S267" s="8">
        <v>378095.99</v>
      </c>
      <c r="T267" s="8">
        <v>0</v>
      </c>
      <c r="U267" s="8">
        <v>378095.99</v>
      </c>
      <c r="V267" s="8">
        <v>0</v>
      </c>
      <c r="W267" s="8">
        <v>0</v>
      </c>
      <c r="X267" s="8">
        <v>0</v>
      </c>
      <c r="Y267" s="8">
        <v>-378095.99</v>
      </c>
      <c r="Z267" s="8">
        <v>700000</v>
      </c>
      <c r="AA267" s="9">
        <v>700000</v>
      </c>
      <c r="AB267" s="26"/>
      <c r="AC267" s="33"/>
    </row>
    <row r="268" spans="1:29" ht="25.5">
      <c r="A268" s="49" t="s">
        <v>275</v>
      </c>
      <c r="B268" s="7" t="s">
        <v>985</v>
      </c>
      <c r="C268" s="8">
        <v>900000</v>
      </c>
      <c r="D268" s="8">
        <v>0</v>
      </c>
      <c r="E268" s="8">
        <v>0</v>
      </c>
      <c r="F268" s="8">
        <v>0</v>
      </c>
      <c r="G268" s="8">
        <v>700000</v>
      </c>
      <c r="H268" s="8">
        <v>0</v>
      </c>
      <c r="I268" s="8">
        <v>700000</v>
      </c>
      <c r="J268" s="8">
        <v>700000</v>
      </c>
      <c r="K268" s="8">
        <v>0</v>
      </c>
      <c r="L268" s="8">
        <v>700000</v>
      </c>
      <c r="M268" s="8">
        <v>378095.99</v>
      </c>
      <c r="N268" s="8">
        <v>0</v>
      </c>
      <c r="O268" s="8">
        <v>378095.99</v>
      </c>
      <c r="P268" s="8">
        <v>378095.99</v>
      </c>
      <c r="Q268" s="8">
        <v>0</v>
      </c>
      <c r="R268" s="8">
        <v>378095.99</v>
      </c>
      <c r="S268" s="8">
        <v>378095.99</v>
      </c>
      <c r="T268" s="8">
        <v>0</v>
      </c>
      <c r="U268" s="8">
        <v>378095.99</v>
      </c>
      <c r="V268" s="8">
        <v>0</v>
      </c>
      <c r="W268" s="8">
        <v>0</v>
      </c>
      <c r="X268" s="8">
        <v>0</v>
      </c>
      <c r="Y268" s="8">
        <v>-378095.99</v>
      </c>
      <c r="Z268" s="8">
        <v>700000</v>
      </c>
      <c r="AA268" s="9">
        <v>700000</v>
      </c>
      <c r="AB268" s="26"/>
      <c r="AC268" s="33"/>
    </row>
    <row r="269" spans="1:29" ht="12.75">
      <c r="A269" s="49" t="s">
        <v>276</v>
      </c>
      <c r="B269" s="7" t="s">
        <v>841</v>
      </c>
      <c r="C269" s="23">
        <f>SUM(C270+C273+C276)</f>
        <v>14000</v>
      </c>
      <c r="D269" s="8">
        <v>0</v>
      </c>
      <c r="E269" s="8">
        <v>0</v>
      </c>
      <c r="F269" s="8">
        <v>0</v>
      </c>
      <c r="G269" s="8">
        <v>18500</v>
      </c>
      <c r="H269" s="8">
        <v>0</v>
      </c>
      <c r="I269" s="8">
        <v>18500</v>
      </c>
      <c r="J269" s="8">
        <v>17500</v>
      </c>
      <c r="K269" s="8">
        <v>0</v>
      </c>
      <c r="L269" s="8">
        <v>17500</v>
      </c>
      <c r="M269" s="8">
        <v>5958.43</v>
      </c>
      <c r="N269" s="8">
        <v>0</v>
      </c>
      <c r="O269" s="8">
        <v>5958.43</v>
      </c>
      <c r="P269" s="8">
        <v>2306.56</v>
      </c>
      <c r="Q269" s="8">
        <v>0</v>
      </c>
      <c r="R269" s="8">
        <v>2306.56</v>
      </c>
      <c r="S269" s="8">
        <v>1848.26</v>
      </c>
      <c r="T269" s="8">
        <v>0</v>
      </c>
      <c r="U269" s="8">
        <v>1848.26</v>
      </c>
      <c r="V269" s="8">
        <v>0</v>
      </c>
      <c r="W269" s="8">
        <v>0</v>
      </c>
      <c r="X269" s="8">
        <v>0</v>
      </c>
      <c r="Y269" s="8">
        <v>-5958.43</v>
      </c>
      <c r="Z269" s="8">
        <v>18500</v>
      </c>
      <c r="AA269" s="9">
        <v>17500</v>
      </c>
      <c r="AB269" s="26"/>
      <c r="AC269" s="33"/>
    </row>
    <row r="270" spans="1:29" ht="12.75">
      <c r="A270" s="49" t="s">
        <v>277</v>
      </c>
      <c r="B270" s="7" t="s">
        <v>986</v>
      </c>
      <c r="C270" s="24">
        <f>SUM(C271)</f>
        <v>500</v>
      </c>
      <c r="D270" s="8">
        <v>0</v>
      </c>
      <c r="E270" s="8">
        <v>0</v>
      </c>
      <c r="F270" s="8">
        <v>0</v>
      </c>
      <c r="G270" s="8">
        <v>1000</v>
      </c>
      <c r="H270" s="8">
        <v>0</v>
      </c>
      <c r="I270" s="8">
        <v>1000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1000</v>
      </c>
      <c r="AA270" s="9">
        <v>0</v>
      </c>
      <c r="AB270" s="26"/>
      <c r="AC270" s="33"/>
    </row>
    <row r="271" spans="1:29" ht="12.75">
      <c r="A271" s="49" t="s">
        <v>278</v>
      </c>
      <c r="B271" s="7" t="s">
        <v>987</v>
      </c>
      <c r="C271" s="10">
        <f>SUM(C272)</f>
        <v>500</v>
      </c>
      <c r="D271" s="8">
        <v>0</v>
      </c>
      <c r="E271" s="8">
        <v>0</v>
      </c>
      <c r="F271" s="8">
        <v>0</v>
      </c>
      <c r="G271" s="8">
        <v>1000</v>
      </c>
      <c r="H271" s="8">
        <v>0</v>
      </c>
      <c r="I271" s="8">
        <v>1000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1000</v>
      </c>
      <c r="AA271" s="9">
        <v>0</v>
      </c>
      <c r="AB271" s="26"/>
      <c r="AC271" s="33"/>
    </row>
    <row r="272" spans="1:29" ht="12.75">
      <c r="A272" s="49" t="s">
        <v>279</v>
      </c>
      <c r="B272" s="7" t="s">
        <v>987</v>
      </c>
      <c r="C272" s="8">
        <v>500</v>
      </c>
      <c r="D272" s="8">
        <v>0</v>
      </c>
      <c r="E272" s="8">
        <v>0</v>
      </c>
      <c r="F272" s="8">
        <v>0</v>
      </c>
      <c r="G272" s="8">
        <v>1000</v>
      </c>
      <c r="H272" s="8">
        <v>0</v>
      </c>
      <c r="I272" s="8">
        <v>1000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1000</v>
      </c>
      <c r="AA272" s="9">
        <v>0</v>
      </c>
      <c r="AB272" s="26"/>
      <c r="AC272" s="33"/>
    </row>
    <row r="273" spans="1:29" ht="12.75">
      <c r="A273" s="49" t="s">
        <v>280</v>
      </c>
      <c r="B273" s="7" t="s">
        <v>842</v>
      </c>
      <c r="C273" s="24">
        <f>SUM(C274)</f>
        <v>7000</v>
      </c>
      <c r="D273" s="8">
        <v>0</v>
      </c>
      <c r="E273" s="8">
        <v>0</v>
      </c>
      <c r="F273" s="8">
        <v>0</v>
      </c>
      <c r="G273" s="8">
        <v>4000</v>
      </c>
      <c r="H273" s="8">
        <v>0</v>
      </c>
      <c r="I273" s="8">
        <v>4000</v>
      </c>
      <c r="J273" s="8">
        <v>4000</v>
      </c>
      <c r="K273" s="8">
        <v>0</v>
      </c>
      <c r="L273" s="8">
        <v>4000</v>
      </c>
      <c r="M273" s="8">
        <v>1995.08</v>
      </c>
      <c r="N273" s="8">
        <v>0</v>
      </c>
      <c r="O273" s="8">
        <v>1995.08</v>
      </c>
      <c r="P273" s="8">
        <v>348.4</v>
      </c>
      <c r="Q273" s="8">
        <v>0</v>
      </c>
      <c r="R273" s="8">
        <v>348.4</v>
      </c>
      <c r="S273" s="8">
        <v>86.9</v>
      </c>
      <c r="T273" s="8">
        <v>0</v>
      </c>
      <c r="U273" s="8">
        <v>86.9</v>
      </c>
      <c r="V273" s="8">
        <v>0</v>
      </c>
      <c r="W273" s="8">
        <v>0</v>
      </c>
      <c r="X273" s="8">
        <v>0</v>
      </c>
      <c r="Y273" s="8">
        <v>-1995.08</v>
      </c>
      <c r="Z273" s="8">
        <v>4000</v>
      </c>
      <c r="AA273" s="9">
        <v>4000</v>
      </c>
      <c r="AB273" s="26"/>
      <c r="AC273" s="33"/>
    </row>
    <row r="274" spans="1:29" ht="25.5">
      <c r="A274" s="49" t="s">
        <v>281</v>
      </c>
      <c r="B274" s="7" t="s">
        <v>988</v>
      </c>
      <c r="C274" s="10">
        <f>SUM(C275)</f>
        <v>7000</v>
      </c>
      <c r="D274" s="8">
        <v>0</v>
      </c>
      <c r="E274" s="8">
        <v>0</v>
      </c>
      <c r="F274" s="8">
        <v>0</v>
      </c>
      <c r="G274" s="8">
        <v>4000</v>
      </c>
      <c r="H274" s="8">
        <v>0</v>
      </c>
      <c r="I274" s="8">
        <v>4000</v>
      </c>
      <c r="J274" s="8">
        <v>4000</v>
      </c>
      <c r="K274" s="8">
        <v>0</v>
      </c>
      <c r="L274" s="8">
        <v>4000</v>
      </c>
      <c r="M274" s="8">
        <v>1995.08</v>
      </c>
      <c r="N274" s="8">
        <v>0</v>
      </c>
      <c r="O274" s="8">
        <v>1995.08</v>
      </c>
      <c r="P274" s="8">
        <v>348.4</v>
      </c>
      <c r="Q274" s="8">
        <v>0</v>
      </c>
      <c r="R274" s="8">
        <v>348.4</v>
      </c>
      <c r="S274" s="8">
        <v>86.9</v>
      </c>
      <c r="T274" s="8">
        <v>0</v>
      </c>
      <c r="U274" s="8">
        <v>86.9</v>
      </c>
      <c r="V274" s="8">
        <v>0</v>
      </c>
      <c r="W274" s="8">
        <v>0</v>
      </c>
      <c r="X274" s="8">
        <v>0</v>
      </c>
      <c r="Y274" s="8">
        <v>-1995.08</v>
      </c>
      <c r="Z274" s="8">
        <v>4000</v>
      </c>
      <c r="AA274" s="9">
        <v>4000</v>
      </c>
      <c r="AB274" s="26"/>
      <c r="AC274" s="33"/>
    </row>
    <row r="275" spans="1:29" ht="25.5">
      <c r="A275" s="49" t="s">
        <v>282</v>
      </c>
      <c r="B275" s="7" t="s">
        <v>988</v>
      </c>
      <c r="C275" s="8">
        <v>7000</v>
      </c>
      <c r="D275" s="8">
        <v>0</v>
      </c>
      <c r="E275" s="8">
        <v>0</v>
      </c>
      <c r="F275" s="8">
        <v>0</v>
      </c>
      <c r="G275" s="8">
        <v>4000</v>
      </c>
      <c r="H275" s="8">
        <v>0</v>
      </c>
      <c r="I275" s="8">
        <v>4000</v>
      </c>
      <c r="J275" s="8">
        <v>4000</v>
      </c>
      <c r="K275" s="8">
        <v>0</v>
      </c>
      <c r="L275" s="8">
        <v>4000</v>
      </c>
      <c r="M275" s="8">
        <v>1995.08</v>
      </c>
      <c r="N275" s="8">
        <v>0</v>
      </c>
      <c r="O275" s="8">
        <v>1995.08</v>
      </c>
      <c r="P275" s="8">
        <v>348.4</v>
      </c>
      <c r="Q275" s="8">
        <v>0</v>
      </c>
      <c r="R275" s="8">
        <v>348.4</v>
      </c>
      <c r="S275" s="8">
        <v>86.9</v>
      </c>
      <c r="T275" s="8">
        <v>0</v>
      </c>
      <c r="U275" s="8">
        <v>86.9</v>
      </c>
      <c r="V275" s="8">
        <v>0</v>
      </c>
      <c r="W275" s="8">
        <v>0</v>
      </c>
      <c r="X275" s="8">
        <v>0</v>
      </c>
      <c r="Y275" s="8">
        <v>-1995.08</v>
      </c>
      <c r="Z275" s="8">
        <v>4000</v>
      </c>
      <c r="AA275" s="9">
        <v>4000</v>
      </c>
      <c r="AB275" s="26"/>
      <c r="AC275" s="33"/>
    </row>
    <row r="276" spans="1:29" ht="12.75">
      <c r="A276" s="49" t="s">
        <v>283</v>
      </c>
      <c r="B276" s="7" t="s">
        <v>855</v>
      </c>
      <c r="C276" s="24">
        <f>SUM(C277+C279+C281)</f>
        <v>6500</v>
      </c>
      <c r="D276" s="8">
        <v>0</v>
      </c>
      <c r="E276" s="8">
        <v>0</v>
      </c>
      <c r="F276" s="8">
        <v>0</v>
      </c>
      <c r="G276" s="8">
        <v>13500</v>
      </c>
      <c r="H276" s="8">
        <v>0</v>
      </c>
      <c r="I276" s="8">
        <v>13500</v>
      </c>
      <c r="J276" s="8">
        <v>13500</v>
      </c>
      <c r="K276" s="8">
        <v>0</v>
      </c>
      <c r="L276" s="8">
        <v>13500</v>
      </c>
      <c r="M276" s="8">
        <v>3963.35</v>
      </c>
      <c r="N276" s="8">
        <v>0</v>
      </c>
      <c r="O276" s="8">
        <v>3963.35</v>
      </c>
      <c r="P276" s="8">
        <v>1958.16</v>
      </c>
      <c r="Q276" s="8">
        <v>0</v>
      </c>
      <c r="R276" s="8">
        <v>1958.16</v>
      </c>
      <c r="S276" s="8">
        <v>1761.36</v>
      </c>
      <c r="T276" s="8">
        <v>0</v>
      </c>
      <c r="U276" s="8">
        <v>1761.36</v>
      </c>
      <c r="V276" s="8">
        <v>0</v>
      </c>
      <c r="W276" s="8">
        <v>0</v>
      </c>
      <c r="X276" s="8">
        <v>0</v>
      </c>
      <c r="Y276" s="8">
        <v>-3963.35</v>
      </c>
      <c r="Z276" s="8">
        <v>13500</v>
      </c>
      <c r="AA276" s="9">
        <v>13500</v>
      </c>
      <c r="AB276" s="26"/>
      <c r="AC276" s="33"/>
    </row>
    <row r="277" spans="1:29" ht="12.75">
      <c r="A277" s="49" t="s">
        <v>284</v>
      </c>
      <c r="B277" s="7" t="s">
        <v>989</v>
      </c>
      <c r="C277" s="10">
        <f>SUM(C278)</f>
        <v>1000</v>
      </c>
      <c r="D277" s="8">
        <v>0</v>
      </c>
      <c r="E277" s="8">
        <v>0</v>
      </c>
      <c r="F277" s="8">
        <v>0</v>
      </c>
      <c r="G277" s="8">
        <v>500</v>
      </c>
      <c r="H277" s="8">
        <v>0</v>
      </c>
      <c r="I277" s="8">
        <v>500</v>
      </c>
      <c r="J277" s="8">
        <v>500</v>
      </c>
      <c r="K277" s="8">
        <v>0</v>
      </c>
      <c r="L277" s="8">
        <v>500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500</v>
      </c>
      <c r="AA277" s="9">
        <v>500</v>
      </c>
      <c r="AB277" s="26"/>
      <c r="AC277" s="33"/>
    </row>
    <row r="278" spans="1:29" ht="12.75">
      <c r="A278" s="49" t="s">
        <v>285</v>
      </c>
      <c r="B278" s="7" t="s">
        <v>989</v>
      </c>
      <c r="C278" s="8">
        <v>1000</v>
      </c>
      <c r="D278" s="8">
        <v>0</v>
      </c>
      <c r="E278" s="8">
        <v>0</v>
      </c>
      <c r="F278" s="8">
        <v>0</v>
      </c>
      <c r="G278" s="8">
        <v>500</v>
      </c>
      <c r="H278" s="8">
        <v>0</v>
      </c>
      <c r="I278" s="8">
        <v>500</v>
      </c>
      <c r="J278" s="8">
        <v>500</v>
      </c>
      <c r="K278" s="8">
        <v>0</v>
      </c>
      <c r="L278" s="8">
        <v>500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500</v>
      </c>
      <c r="AA278" s="9">
        <v>500</v>
      </c>
      <c r="AB278" s="26"/>
      <c r="AC278" s="33"/>
    </row>
    <row r="279" spans="1:29" ht="12.75">
      <c r="A279" s="49" t="s">
        <v>286</v>
      </c>
      <c r="B279" s="7" t="s">
        <v>990</v>
      </c>
      <c r="C279" s="10">
        <f>SUM(C280)</f>
        <v>500</v>
      </c>
      <c r="D279" s="8">
        <v>0</v>
      </c>
      <c r="E279" s="8">
        <v>0</v>
      </c>
      <c r="F279" s="8">
        <v>0</v>
      </c>
      <c r="G279" s="8">
        <v>1000</v>
      </c>
      <c r="H279" s="8">
        <v>0</v>
      </c>
      <c r="I279" s="8">
        <v>1000</v>
      </c>
      <c r="J279" s="8">
        <v>1000</v>
      </c>
      <c r="K279" s="8">
        <v>0</v>
      </c>
      <c r="L279" s="8">
        <v>1000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1000</v>
      </c>
      <c r="AA279" s="9">
        <v>1000</v>
      </c>
      <c r="AB279" s="26"/>
      <c r="AC279" s="33"/>
    </row>
    <row r="280" spans="1:29" ht="12.75">
      <c r="A280" s="49" t="s">
        <v>287</v>
      </c>
      <c r="B280" s="7" t="s">
        <v>990</v>
      </c>
      <c r="C280" s="8">
        <v>500</v>
      </c>
      <c r="D280" s="8">
        <v>0</v>
      </c>
      <c r="E280" s="8">
        <v>0</v>
      </c>
      <c r="F280" s="8">
        <v>0</v>
      </c>
      <c r="G280" s="8">
        <v>1000</v>
      </c>
      <c r="H280" s="8">
        <v>0</v>
      </c>
      <c r="I280" s="8">
        <v>1000</v>
      </c>
      <c r="J280" s="8">
        <v>1000</v>
      </c>
      <c r="K280" s="8">
        <v>0</v>
      </c>
      <c r="L280" s="8">
        <v>1000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1000</v>
      </c>
      <c r="AA280" s="9">
        <v>1000</v>
      </c>
      <c r="AB280" s="26"/>
      <c r="AC280" s="33"/>
    </row>
    <row r="281" spans="1:29" ht="12.75">
      <c r="A281" s="49" t="s">
        <v>288</v>
      </c>
      <c r="B281" s="7" t="s">
        <v>856</v>
      </c>
      <c r="C281" s="10">
        <f>SUM(C282)</f>
        <v>5000</v>
      </c>
      <c r="D281" s="8">
        <v>0</v>
      </c>
      <c r="E281" s="8">
        <v>0</v>
      </c>
      <c r="F281" s="8">
        <v>0</v>
      </c>
      <c r="G281" s="8">
        <v>12000</v>
      </c>
      <c r="H281" s="8">
        <v>0</v>
      </c>
      <c r="I281" s="8">
        <v>12000</v>
      </c>
      <c r="J281" s="8">
        <v>12000</v>
      </c>
      <c r="K281" s="8">
        <v>0</v>
      </c>
      <c r="L281" s="8">
        <v>12000</v>
      </c>
      <c r="M281" s="8">
        <v>3963.35</v>
      </c>
      <c r="N281" s="8">
        <v>0</v>
      </c>
      <c r="O281" s="8">
        <v>3963.35</v>
      </c>
      <c r="P281" s="8">
        <v>1958.16</v>
      </c>
      <c r="Q281" s="8">
        <v>0</v>
      </c>
      <c r="R281" s="8">
        <v>1958.16</v>
      </c>
      <c r="S281" s="8">
        <v>1761.36</v>
      </c>
      <c r="T281" s="8">
        <v>0</v>
      </c>
      <c r="U281" s="8">
        <v>1761.36</v>
      </c>
      <c r="V281" s="8">
        <v>0</v>
      </c>
      <c r="W281" s="8">
        <v>0</v>
      </c>
      <c r="X281" s="8">
        <v>0</v>
      </c>
      <c r="Y281" s="8">
        <v>-3963.35</v>
      </c>
      <c r="Z281" s="8">
        <v>12000</v>
      </c>
      <c r="AA281" s="9">
        <v>12000</v>
      </c>
      <c r="AB281" s="26"/>
      <c r="AC281" s="33"/>
    </row>
    <row r="282" spans="1:29" ht="12.75">
      <c r="A282" s="49" t="s">
        <v>289</v>
      </c>
      <c r="B282" s="7" t="s">
        <v>856</v>
      </c>
      <c r="C282" s="8">
        <v>5000</v>
      </c>
      <c r="D282" s="8">
        <v>0</v>
      </c>
      <c r="E282" s="8">
        <v>0</v>
      </c>
      <c r="F282" s="8">
        <v>0</v>
      </c>
      <c r="G282" s="8">
        <v>12000</v>
      </c>
      <c r="H282" s="8">
        <v>0</v>
      </c>
      <c r="I282" s="8">
        <v>12000</v>
      </c>
      <c r="J282" s="8">
        <v>12000</v>
      </c>
      <c r="K282" s="8">
        <v>0</v>
      </c>
      <c r="L282" s="8">
        <v>12000</v>
      </c>
      <c r="M282" s="8">
        <v>3963.35</v>
      </c>
      <c r="N282" s="8">
        <v>0</v>
      </c>
      <c r="O282" s="8">
        <v>3963.35</v>
      </c>
      <c r="P282" s="8">
        <v>1958.16</v>
      </c>
      <c r="Q282" s="8">
        <v>0</v>
      </c>
      <c r="R282" s="8">
        <v>1958.16</v>
      </c>
      <c r="S282" s="8">
        <v>1761.36</v>
      </c>
      <c r="T282" s="8">
        <v>0</v>
      </c>
      <c r="U282" s="8">
        <v>1761.36</v>
      </c>
      <c r="V282" s="8">
        <v>0</v>
      </c>
      <c r="W282" s="8">
        <v>0</v>
      </c>
      <c r="X282" s="8">
        <v>0</v>
      </c>
      <c r="Y282" s="8">
        <v>-3963.35</v>
      </c>
      <c r="Z282" s="8">
        <v>12000</v>
      </c>
      <c r="AA282" s="9">
        <v>12000</v>
      </c>
      <c r="AB282" s="26"/>
      <c r="AC282" s="33"/>
    </row>
    <row r="283" spans="1:29" ht="12.75">
      <c r="A283" s="49" t="s">
        <v>290</v>
      </c>
      <c r="B283" s="7" t="s">
        <v>991</v>
      </c>
      <c r="C283" s="23">
        <f>SUM(C284+C294+C297+C300+C305+C308)</f>
        <v>108682</v>
      </c>
      <c r="D283" s="8">
        <v>0</v>
      </c>
      <c r="E283" s="8">
        <v>0</v>
      </c>
      <c r="F283" s="8">
        <v>0</v>
      </c>
      <c r="G283" s="8">
        <v>136100</v>
      </c>
      <c r="H283" s="8">
        <v>0</v>
      </c>
      <c r="I283" s="8">
        <v>136100</v>
      </c>
      <c r="J283" s="8">
        <v>126446.35</v>
      </c>
      <c r="K283" s="8">
        <v>0</v>
      </c>
      <c r="L283" s="8">
        <v>126446.35</v>
      </c>
      <c r="M283" s="8">
        <v>23971.6</v>
      </c>
      <c r="N283" s="8">
        <v>0</v>
      </c>
      <c r="O283" s="8">
        <v>23971.6</v>
      </c>
      <c r="P283" s="8">
        <v>19722.4</v>
      </c>
      <c r="Q283" s="8">
        <v>0</v>
      </c>
      <c r="R283" s="8">
        <v>19722.4</v>
      </c>
      <c r="S283" s="8">
        <v>19722.4</v>
      </c>
      <c r="T283" s="8">
        <v>0</v>
      </c>
      <c r="U283" s="8">
        <v>19722.4</v>
      </c>
      <c r="V283" s="8">
        <v>0</v>
      </c>
      <c r="W283" s="8">
        <v>0</v>
      </c>
      <c r="X283" s="8">
        <v>0</v>
      </c>
      <c r="Y283" s="8">
        <v>-23971.6</v>
      </c>
      <c r="Z283" s="8">
        <v>136100</v>
      </c>
      <c r="AA283" s="9">
        <v>126446.35</v>
      </c>
      <c r="AB283" s="26"/>
      <c r="AC283" s="33"/>
    </row>
    <row r="284" spans="1:29" ht="12.75">
      <c r="A284" s="49" t="s">
        <v>291</v>
      </c>
      <c r="B284" s="7" t="s">
        <v>992</v>
      </c>
      <c r="C284" s="24">
        <f>SUM(C285+C287+C289+C292)</f>
        <v>36500</v>
      </c>
      <c r="D284" s="8">
        <v>0</v>
      </c>
      <c r="E284" s="8">
        <v>0</v>
      </c>
      <c r="F284" s="8">
        <v>0</v>
      </c>
      <c r="G284" s="8">
        <v>40500</v>
      </c>
      <c r="H284" s="8">
        <v>0</v>
      </c>
      <c r="I284" s="8">
        <v>40500</v>
      </c>
      <c r="J284" s="8">
        <v>30956.2</v>
      </c>
      <c r="K284" s="8">
        <v>0</v>
      </c>
      <c r="L284" s="8">
        <v>30956.2</v>
      </c>
      <c r="M284" s="8">
        <v>520.2</v>
      </c>
      <c r="N284" s="8">
        <v>0</v>
      </c>
      <c r="O284" s="8">
        <v>520.2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-520.2</v>
      </c>
      <c r="Z284" s="8">
        <v>40500</v>
      </c>
      <c r="AA284" s="9">
        <v>30956.2</v>
      </c>
      <c r="AB284" s="26"/>
      <c r="AC284" s="33"/>
    </row>
    <row r="285" spans="1:29" ht="12.75">
      <c r="A285" s="49" t="s">
        <v>292</v>
      </c>
      <c r="B285" s="7" t="s">
        <v>993</v>
      </c>
      <c r="C285" s="10">
        <f>SUM(C286)</f>
        <v>500</v>
      </c>
      <c r="D285" s="8">
        <v>0</v>
      </c>
      <c r="E285" s="8">
        <v>0</v>
      </c>
      <c r="F285" s="8">
        <v>0</v>
      </c>
      <c r="G285" s="8">
        <v>500</v>
      </c>
      <c r="H285" s="8">
        <v>0</v>
      </c>
      <c r="I285" s="8">
        <v>500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500</v>
      </c>
      <c r="AA285" s="9">
        <v>0</v>
      </c>
      <c r="AB285" s="26"/>
      <c r="AC285" s="33"/>
    </row>
    <row r="286" spans="1:29" ht="12.75">
      <c r="A286" s="49" t="s">
        <v>293</v>
      </c>
      <c r="B286" s="7" t="s">
        <v>993</v>
      </c>
      <c r="C286" s="8">
        <v>500</v>
      </c>
      <c r="D286" s="8">
        <v>0</v>
      </c>
      <c r="E286" s="8">
        <v>0</v>
      </c>
      <c r="F286" s="8">
        <v>0</v>
      </c>
      <c r="G286" s="8">
        <v>500</v>
      </c>
      <c r="H286" s="8">
        <v>0</v>
      </c>
      <c r="I286" s="8">
        <v>500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500</v>
      </c>
      <c r="AA286" s="9">
        <v>0</v>
      </c>
      <c r="AB286" s="26"/>
      <c r="AC286" s="33"/>
    </row>
    <row r="287" spans="1:29" ht="25.5">
      <c r="A287" s="49" t="s">
        <v>294</v>
      </c>
      <c r="B287" s="7" t="s">
        <v>994</v>
      </c>
      <c r="C287" s="10">
        <f>SUM(C288)</f>
        <v>24000</v>
      </c>
      <c r="D287" s="8">
        <v>0</v>
      </c>
      <c r="E287" s="8">
        <v>0</v>
      </c>
      <c r="F287" s="8">
        <v>0</v>
      </c>
      <c r="G287" s="8">
        <v>25000</v>
      </c>
      <c r="H287" s="8">
        <v>0</v>
      </c>
      <c r="I287" s="8">
        <v>25000</v>
      </c>
      <c r="J287" s="8">
        <v>18219.13</v>
      </c>
      <c r="K287" s="8">
        <v>0</v>
      </c>
      <c r="L287" s="8">
        <v>18219.13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25000</v>
      </c>
      <c r="AA287" s="9">
        <v>18219.13</v>
      </c>
      <c r="AB287" s="26"/>
      <c r="AC287" s="33"/>
    </row>
    <row r="288" spans="1:29" ht="25.5">
      <c r="A288" s="49" t="s">
        <v>295</v>
      </c>
      <c r="B288" s="7" t="s">
        <v>994</v>
      </c>
      <c r="C288" s="8">
        <v>24000</v>
      </c>
      <c r="D288" s="8">
        <v>0</v>
      </c>
      <c r="E288" s="8">
        <v>0</v>
      </c>
      <c r="F288" s="8">
        <v>0</v>
      </c>
      <c r="G288" s="8">
        <v>25000</v>
      </c>
      <c r="H288" s="8">
        <v>0</v>
      </c>
      <c r="I288" s="8">
        <v>25000</v>
      </c>
      <c r="J288" s="8">
        <v>18219.13</v>
      </c>
      <c r="K288" s="8">
        <v>0</v>
      </c>
      <c r="L288" s="8">
        <v>18219.13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25000</v>
      </c>
      <c r="AA288" s="9">
        <v>18219.13</v>
      </c>
      <c r="AB288" s="26"/>
      <c r="AC288" s="33"/>
    </row>
    <row r="289" spans="1:29" ht="25.5">
      <c r="A289" s="49" t="s">
        <v>296</v>
      </c>
      <c r="B289" s="7" t="s">
        <v>995</v>
      </c>
      <c r="C289" s="10">
        <f>SUM(C290:C291)</f>
        <v>10000</v>
      </c>
      <c r="D289" s="8">
        <v>0</v>
      </c>
      <c r="E289" s="8">
        <v>0</v>
      </c>
      <c r="F289" s="8">
        <v>0</v>
      </c>
      <c r="G289" s="8">
        <v>10000</v>
      </c>
      <c r="H289" s="8">
        <v>0</v>
      </c>
      <c r="I289" s="8">
        <v>10000</v>
      </c>
      <c r="J289" s="8">
        <v>8133.18</v>
      </c>
      <c r="K289" s="8">
        <v>0</v>
      </c>
      <c r="L289" s="8">
        <v>8133.18</v>
      </c>
      <c r="M289" s="8">
        <v>520.2</v>
      </c>
      <c r="N289" s="8">
        <v>0</v>
      </c>
      <c r="O289" s="8">
        <v>520.2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-520.2</v>
      </c>
      <c r="Z289" s="8">
        <v>10000</v>
      </c>
      <c r="AA289" s="9">
        <v>8133.18</v>
      </c>
      <c r="AB289" s="26"/>
      <c r="AC289" s="33"/>
    </row>
    <row r="290" spans="1:29" ht="12.75">
      <c r="A290" s="49" t="s">
        <v>297</v>
      </c>
      <c r="B290" s="7" t="s">
        <v>996</v>
      </c>
      <c r="C290" s="8">
        <v>5000</v>
      </c>
      <c r="D290" s="8">
        <v>0</v>
      </c>
      <c r="E290" s="8">
        <v>0</v>
      </c>
      <c r="F290" s="8">
        <v>0</v>
      </c>
      <c r="G290" s="8">
        <v>5000</v>
      </c>
      <c r="H290" s="8">
        <v>0</v>
      </c>
      <c r="I290" s="8">
        <v>5000</v>
      </c>
      <c r="J290" s="8">
        <v>3778.98</v>
      </c>
      <c r="K290" s="8">
        <v>0</v>
      </c>
      <c r="L290" s="8">
        <v>3778.98</v>
      </c>
      <c r="M290" s="8">
        <v>520.2</v>
      </c>
      <c r="N290" s="8">
        <v>0</v>
      </c>
      <c r="O290" s="8">
        <v>520.2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-520.2</v>
      </c>
      <c r="Z290" s="8">
        <v>5000</v>
      </c>
      <c r="AA290" s="9">
        <v>3778.98</v>
      </c>
      <c r="AB290" s="26"/>
      <c r="AC290" s="33"/>
    </row>
    <row r="291" spans="1:29" ht="25.5">
      <c r="A291" s="49" t="s">
        <v>298</v>
      </c>
      <c r="B291" s="7" t="s">
        <v>997</v>
      </c>
      <c r="C291" s="8">
        <v>5000</v>
      </c>
      <c r="D291" s="8">
        <v>0</v>
      </c>
      <c r="E291" s="8">
        <v>0</v>
      </c>
      <c r="F291" s="8">
        <v>0</v>
      </c>
      <c r="G291" s="8">
        <v>5000</v>
      </c>
      <c r="H291" s="8">
        <v>0</v>
      </c>
      <c r="I291" s="8">
        <v>5000</v>
      </c>
      <c r="J291" s="8">
        <v>4354.2</v>
      </c>
      <c r="K291" s="8">
        <v>0</v>
      </c>
      <c r="L291" s="8">
        <v>4354.2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5000</v>
      </c>
      <c r="AA291" s="9">
        <v>4354.2</v>
      </c>
      <c r="AB291" s="26"/>
      <c r="AC291" s="33"/>
    </row>
    <row r="292" spans="1:29" ht="12.75">
      <c r="A292" s="49" t="s">
        <v>299</v>
      </c>
      <c r="B292" s="7" t="s">
        <v>998</v>
      </c>
      <c r="C292" s="10">
        <f>SUM(C293)</f>
        <v>2000</v>
      </c>
      <c r="D292" s="8">
        <v>0</v>
      </c>
      <c r="E292" s="8">
        <v>0</v>
      </c>
      <c r="F292" s="8">
        <v>0</v>
      </c>
      <c r="G292" s="8">
        <v>5000</v>
      </c>
      <c r="H292" s="8">
        <v>0</v>
      </c>
      <c r="I292" s="8">
        <v>5000</v>
      </c>
      <c r="J292" s="8">
        <v>4603.89</v>
      </c>
      <c r="K292" s="8">
        <v>0</v>
      </c>
      <c r="L292" s="8">
        <v>4603.89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5000</v>
      </c>
      <c r="AA292" s="9">
        <v>4603.89</v>
      </c>
      <c r="AB292" s="26"/>
      <c r="AC292" s="33"/>
    </row>
    <row r="293" spans="1:29" ht="12.75">
      <c r="A293" s="49" t="s">
        <v>300</v>
      </c>
      <c r="B293" s="7" t="s">
        <v>998</v>
      </c>
      <c r="C293" s="8">
        <v>2000</v>
      </c>
      <c r="D293" s="8">
        <v>0</v>
      </c>
      <c r="E293" s="8">
        <v>0</v>
      </c>
      <c r="F293" s="8">
        <v>0</v>
      </c>
      <c r="G293" s="8">
        <v>5000</v>
      </c>
      <c r="H293" s="8">
        <v>0</v>
      </c>
      <c r="I293" s="8">
        <v>5000</v>
      </c>
      <c r="J293" s="8">
        <v>4603.89</v>
      </c>
      <c r="K293" s="8">
        <v>0</v>
      </c>
      <c r="L293" s="8">
        <v>4603.89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5000</v>
      </c>
      <c r="AA293" s="9">
        <v>4603.89</v>
      </c>
      <c r="AB293" s="26"/>
      <c r="AC293" s="33"/>
    </row>
    <row r="294" spans="1:29" ht="12.75">
      <c r="A294" s="49" t="s">
        <v>301</v>
      </c>
      <c r="B294" s="7" t="s">
        <v>999</v>
      </c>
      <c r="C294" s="24">
        <f>SUM(C295)</f>
        <v>6000</v>
      </c>
      <c r="D294" s="8">
        <v>0</v>
      </c>
      <c r="E294" s="8">
        <v>0</v>
      </c>
      <c r="F294" s="8">
        <v>0</v>
      </c>
      <c r="G294" s="8">
        <v>15000</v>
      </c>
      <c r="H294" s="8">
        <v>0</v>
      </c>
      <c r="I294" s="8">
        <v>15000</v>
      </c>
      <c r="J294" s="8">
        <v>15000</v>
      </c>
      <c r="K294" s="8">
        <v>0</v>
      </c>
      <c r="L294" s="8">
        <v>15000</v>
      </c>
      <c r="M294" s="8">
        <v>5554.01</v>
      </c>
      <c r="N294" s="8">
        <v>0</v>
      </c>
      <c r="O294" s="8">
        <v>5554.01</v>
      </c>
      <c r="P294" s="8">
        <v>5554.01</v>
      </c>
      <c r="Q294" s="8">
        <v>0</v>
      </c>
      <c r="R294" s="8">
        <v>5554.01</v>
      </c>
      <c r="S294" s="8">
        <v>5554.01</v>
      </c>
      <c r="T294" s="8">
        <v>0</v>
      </c>
      <c r="U294" s="8">
        <v>5554.01</v>
      </c>
      <c r="V294" s="8">
        <v>0</v>
      </c>
      <c r="W294" s="8">
        <v>0</v>
      </c>
      <c r="X294" s="8">
        <v>0</v>
      </c>
      <c r="Y294" s="8">
        <v>-5554.01</v>
      </c>
      <c r="Z294" s="8">
        <v>15000</v>
      </c>
      <c r="AA294" s="9">
        <v>15000</v>
      </c>
      <c r="AB294" s="26"/>
      <c r="AC294" s="33"/>
    </row>
    <row r="295" spans="1:29" ht="12.75">
      <c r="A295" s="49" t="s">
        <v>302</v>
      </c>
      <c r="B295" s="7" t="s">
        <v>1000</v>
      </c>
      <c r="C295" s="10">
        <f>SUM(C296)</f>
        <v>6000</v>
      </c>
      <c r="D295" s="8">
        <v>0</v>
      </c>
      <c r="E295" s="8">
        <v>0</v>
      </c>
      <c r="F295" s="8">
        <v>0</v>
      </c>
      <c r="G295" s="8">
        <v>15000</v>
      </c>
      <c r="H295" s="8">
        <v>0</v>
      </c>
      <c r="I295" s="8">
        <v>15000</v>
      </c>
      <c r="J295" s="8">
        <v>15000</v>
      </c>
      <c r="K295" s="8">
        <v>0</v>
      </c>
      <c r="L295" s="8">
        <v>15000</v>
      </c>
      <c r="M295" s="8">
        <v>5554.01</v>
      </c>
      <c r="N295" s="8">
        <v>0</v>
      </c>
      <c r="O295" s="8">
        <v>5554.01</v>
      </c>
      <c r="P295" s="8">
        <v>5554.01</v>
      </c>
      <c r="Q295" s="8">
        <v>0</v>
      </c>
      <c r="R295" s="8">
        <v>5554.01</v>
      </c>
      <c r="S295" s="8">
        <v>5554.01</v>
      </c>
      <c r="T295" s="8">
        <v>0</v>
      </c>
      <c r="U295" s="8">
        <v>5554.01</v>
      </c>
      <c r="V295" s="8">
        <v>0</v>
      </c>
      <c r="W295" s="8">
        <v>0</v>
      </c>
      <c r="X295" s="8">
        <v>0</v>
      </c>
      <c r="Y295" s="8">
        <v>-5554.01</v>
      </c>
      <c r="Z295" s="8">
        <v>15000</v>
      </c>
      <c r="AA295" s="9">
        <v>15000</v>
      </c>
      <c r="AB295" s="26"/>
      <c r="AC295" s="33"/>
    </row>
    <row r="296" spans="1:29" ht="12.75">
      <c r="A296" s="49" t="s">
        <v>303</v>
      </c>
      <c r="B296" s="7" t="s">
        <v>1000</v>
      </c>
      <c r="C296" s="8">
        <v>6000</v>
      </c>
      <c r="D296" s="8">
        <v>0</v>
      </c>
      <c r="E296" s="8">
        <v>0</v>
      </c>
      <c r="F296" s="8">
        <v>0</v>
      </c>
      <c r="G296" s="8">
        <v>15000</v>
      </c>
      <c r="H296" s="8">
        <v>0</v>
      </c>
      <c r="I296" s="8">
        <v>15000</v>
      </c>
      <c r="J296" s="8">
        <v>15000</v>
      </c>
      <c r="K296" s="8">
        <v>0</v>
      </c>
      <c r="L296" s="8">
        <v>15000</v>
      </c>
      <c r="M296" s="8">
        <v>5554.01</v>
      </c>
      <c r="N296" s="8">
        <v>0</v>
      </c>
      <c r="O296" s="8">
        <v>5554.01</v>
      </c>
      <c r="P296" s="8">
        <v>5554.01</v>
      </c>
      <c r="Q296" s="8">
        <v>0</v>
      </c>
      <c r="R296" s="8">
        <v>5554.01</v>
      </c>
      <c r="S296" s="8">
        <v>5554.01</v>
      </c>
      <c r="T296" s="8">
        <v>0</v>
      </c>
      <c r="U296" s="8">
        <v>5554.01</v>
      </c>
      <c r="V296" s="8">
        <v>0</v>
      </c>
      <c r="W296" s="8">
        <v>0</v>
      </c>
      <c r="X296" s="8">
        <v>0</v>
      </c>
      <c r="Y296" s="8">
        <v>-5554.01</v>
      </c>
      <c r="Z296" s="8">
        <v>15000</v>
      </c>
      <c r="AA296" s="9">
        <v>15000</v>
      </c>
      <c r="AB296" s="26"/>
      <c r="AC296" s="33"/>
    </row>
    <row r="297" spans="1:29" ht="12.75">
      <c r="A297" s="49" t="s">
        <v>304</v>
      </c>
      <c r="B297" s="7" t="s">
        <v>1001</v>
      </c>
      <c r="C297" s="24">
        <f>SUM(C298)</f>
        <v>47182</v>
      </c>
      <c r="D297" s="8">
        <v>0</v>
      </c>
      <c r="E297" s="8">
        <v>0</v>
      </c>
      <c r="F297" s="8">
        <v>0</v>
      </c>
      <c r="G297" s="8">
        <v>40000</v>
      </c>
      <c r="H297" s="8">
        <v>0</v>
      </c>
      <c r="I297" s="8">
        <v>40000</v>
      </c>
      <c r="J297" s="8">
        <v>40000</v>
      </c>
      <c r="K297" s="8">
        <v>0</v>
      </c>
      <c r="L297" s="8">
        <v>40000</v>
      </c>
      <c r="M297" s="8">
        <v>14168.39</v>
      </c>
      <c r="N297" s="8">
        <v>0</v>
      </c>
      <c r="O297" s="8">
        <v>14168.39</v>
      </c>
      <c r="P297" s="8">
        <v>14168.39</v>
      </c>
      <c r="Q297" s="8">
        <v>0</v>
      </c>
      <c r="R297" s="8">
        <v>14168.39</v>
      </c>
      <c r="S297" s="8">
        <v>14168.39</v>
      </c>
      <c r="T297" s="8">
        <v>0</v>
      </c>
      <c r="U297" s="8">
        <v>14168.39</v>
      </c>
      <c r="V297" s="8">
        <v>0</v>
      </c>
      <c r="W297" s="8">
        <v>0</v>
      </c>
      <c r="X297" s="8">
        <v>0</v>
      </c>
      <c r="Y297" s="8">
        <v>-14168.39</v>
      </c>
      <c r="Z297" s="8">
        <v>40000</v>
      </c>
      <c r="AA297" s="9">
        <v>40000</v>
      </c>
      <c r="AB297" s="26"/>
      <c r="AC297" s="33"/>
    </row>
    <row r="298" spans="1:29" ht="12.75">
      <c r="A298" s="49" t="s">
        <v>305</v>
      </c>
      <c r="B298" s="7" t="s">
        <v>1002</v>
      </c>
      <c r="C298" s="10">
        <f>SUM(C299)</f>
        <v>47182</v>
      </c>
      <c r="D298" s="8">
        <v>0</v>
      </c>
      <c r="E298" s="8">
        <v>0</v>
      </c>
      <c r="F298" s="8">
        <v>0</v>
      </c>
      <c r="G298" s="8">
        <v>40000</v>
      </c>
      <c r="H298" s="8">
        <v>0</v>
      </c>
      <c r="I298" s="8">
        <v>40000</v>
      </c>
      <c r="J298" s="8">
        <v>40000</v>
      </c>
      <c r="K298" s="8">
        <v>0</v>
      </c>
      <c r="L298" s="8">
        <v>40000</v>
      </c>
      <c r="M298" s="8">
        <v>14168.39</v>
      </c>
      <c r="N298" s="8">
        <v>0</v>
      </c>
      <c r="O298" s="8">
        <v>14168.39</v>
      </c>
      <c r="P298" s="8">
        <v>14168.39</v>
      </c>
      <c r="Q298" s="8">
        <v>0</v>
      </c>
      <c r="R298" s="8">
        <v>14168.39</v>
      </c>
      <c r="S298" s="8">
        <v>14168.39</v>
      </c>
      <c r="T298" s="8">
        <v>0</v>
      </c>
      <c r="U298" s="8">
        <v>14168.39</v>
      </c>
      <c r="V298" s="8">
        <v>0</v>
      </c>
      <c r="W298" s="8">
        <v>0</v>
      </c>
      <c r="X298" s="8">
        <v>0</v>
      </c>
      <c r="Y298" s="8">
        <v>-14168.39</v>
      </c>
      <c r="Z298" s="8">
        <v>40000</v>
      </c>
      <c r="AA298" s="9">
        <v>40000</v>
      </c>
      <c r="AB298" s="26"/>
      <c r="AC298" s="33"/>
    </row>
    <row r="299" spans="1:29" ht="12.75">
      <c r="A299" s="49" t="s">
        <v>306</v>
      </c>
      <c r="B299" s="7" t="s">
        <v>1002</v>
      </c>
      <c r="C299" s="8">
        <v>47182</v>
      </c>
      <c r="D299" s="8">
        <v>0</v>
      </c>
      <c r="E299" s="8">
        <v>0</v>
      </c>
      <c r="F299" s="8">
        <v>0</v>
      </c>
      <c r="G299" s="8">
        <v>40000</v>
      </c>
      <c r="H299" s="8">
        <v>0</v>
      </c>
      <c r="I299" s="8">
        <v>40000</v>
      </c>
      <c r="J299" s="8">
        <v>40000</v>
      </c>
      <c r="K299" s="8">
        <v>0</v>
      </c>
      <c r="L299" s="8">
        <v>40000</v>
      </c>
      <c r="M299" s="8">
        <v>14168.39</v>
      </c>
      <c r="N299" s="8">
        <v>0</v>
      </c>
      <c r="O299" s="8">
        <v>14168.39</v>
      </c>
      <c r="P299" s="8">
        <v>14168.39</v>
      </c>
      <c r="Q299" s="8">
        <v>0</v>
      </c>
      <c r="R299" s="8">
        <v>14168.39</v>
      </c>
      <c r="S299" s="8">
        <v>14168.39</v>
      </c>
      <c r="T299" s="8">
        <v>0</v>
      </c>
      <c r="U299" s="8">
        <v>14168.39</v>
      </c>
      <c r="V299" s="8">
        <v>0</v>
      </c>
      <c r="W299" s="8">
        <v>0</v>
      </c>
      <c r="X299" s="8">
        <v>0</v>
      </c>
      <c r="Y299" s="8">
        <v>-14168.39</v>
      </c>
      <c r="Z299" s="8">
        <v>40000</v>
      </c>
      <c r="AA299" s="9">
        <v>40000</v>
      </c>
      <c r="AB299" s="26"/>
      <c r="AC299" s="33"/>
    </row>
    <row r="300" spans="1:29" ht="25.5">
      <c r="A300" s="49" t="s">
        <v>307</v>
      </c>
      <c r="B300" s="7" t="s">
        <v>1003</v>
      </c>
      <c r="C300" s="24">
        <f>SUM(C301)</f>
        <v>17000</v>
      </c>
      <c r="D300" s="8">
        <v>0</v>
      </c>
      <c r="E300" s="8">
        <v>0</v>
      </c>
      <c r="F300" s="8">
        <v>0</v>
      </c>
      <c r="G300" s="8">
        <v>39500</v>
      </c>
      <c r="H300" s="8">
        <v>0</v>
      </c>
      <c r="I300" s="8">
        <v>39500</v>
      </c>
      <c r="J300" s="8">
        <v>39500</v>
      </c>
      <c r="K300" s="8">
        <v>0</v>
      </c>
      <c r="L300" s="8">
        <v>39500</v>
      </c>
      <c r="M300" s="8">
        <v>3729</v>
      </c>
      <c r="N300" s="8">
        <v>0</v>
      </c>
      <c r="O300" s="8">
        <v>3729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-3729</v>
      </c>
      <c r="Z300" s="8">
        <v>39500</v>
      </c>
      <c r="AA300" s="9">
        <v>39500</v>
      </c>
      <c r="AB300" s="26"/>
      <c r="AC300" s="33"/>
    </row>
    <row r="301" spans="1:29" ht="25.5">
      <c r="A301" s="49" t="s">
        <v>308</v>
      </c>
      <c r="B301" s="7" t="s">
        <v>1003</v>
      </c>
      <c r="C301" s="10">
        <f>SUM(C302:C304)</f>
        <v>17000</v>
      </c>
      <c r="D301" s="8">
        <v>0</v>
      </c>
      <c r="E301" s="8">
        <v>0</v>
      </c>
      <c r="F301" s="8">
        <v>0</v>
      </c>
      <c r="G301" s="8">
        <v>39500</v>
      </c>
      <c r="H301" s="8">
        <v>0</v>
      </c>
      <c r="I301" s="8">
        <v>39500</v>
      </c>
      <c r="J301" s="8">
        <v>39500</v>
      </c>
      <c r="K301" s="8">
        <v>0</v>
      </c>
      <c r="L301" s="8">
        <v>39500</v>
      </c>
      <c r="M301" s="8">
        <v>3729</v>
      </c>
      <c r="N301" s="8">
        <v>0</v>
      </c>
      <c r="O301" s="8">
        <v>3729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-3729</v>
      </c>
      <c r="Z301" s="8">
        <v>39500</v>
      </c>
      <c r="AA301" s="9">
        <v>39500</v>
      </c>
      <c r="AB301" s="26"/>
      <c r="AC301" s="33"/>
    </row>
    <row r="302" spans="1:29" ht="25.5">
      <c r="A302" s="49" t="s">
        <v>309</v>
      </c>
      <c r="B302" s="7" t="s">
        <v>1004</v>
      </c>
      <c r="C302" s="8">
        <v>10000</v>
      </c>
      <c r="D302" s="8">
        <v>0</v>
      </c>
      <c r="E302" s="8">
        <v>0</v>
      </c>
      <c r="F302" s="8">
        <v>0</v>
      </c>
      <c r="G302" s="8">
        <v>10000</v>
      </c>
      <c r="H302" s="8">
        <v>0</v>
      </c>
      <c r="I302" s="8">
        <v>10000</v>
      </c>
      <c r="J302" s="8">
        <v>10000</v>
      </c>
      <c r="K302" s="8">
        <v>0</v>
      </c>
      <c r="L302" s="8">
        <v>10000</v>
      </c>
      <c r="M302" s="8">
        <v>3468.6</v>
      </c>
      <c r="N302" s="8">
        <v>0</v>
      </c>
      <c r="O302" s="8">
        <v>3468.6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-3468.6</v>
      </c>
      <c r="Z302" s="8">
        <v>10000</v>
      </c>
      <c r="AA302" s="9">
        <v>10000</v>
      </c>
      <c r="AB302" s="26"/>
      <c r="AC302" s="33"/>
    </row>
    <row r="303" spans="1:29" ht="12.75">
      <c r="A303" s="49" t="s">
        <v>310</v>
      </c>
      <c r="B303" s="7" t="s">
        <v>1005</v>
      </c>
      <c r="C303" s="8">
        <v>2000</v>
      </c>
      <c r="D303" s="8">
        <v>0</v>
      </c>
      <c r="E303" s="8">
        <v>0</v>
      </c>
      <c r="F303" s="8">
        <v>0</v>
      </c>
      <c r="G303" s="8">
        <v>4500</v>
      </c>
      <c r="H303" s="8">
        <v>0</v>
      </c>
      <c r="I303" s="8">
        <v>4500</v>
      </c>
      <c r="J303" s="8">
        <v>4500</v>
      </c>
      <c r="K303" s="8">
        <v>0</v>
      </c>
      <c r="L303" s="8">
        <v>4500</v>
      </c>
      <c r="M303" s="8">
        <v>260.4</v>
      </c>
      <c r="N303" s="8">
        <v>0</v>
      </c>
      <c r="O303" s="8">
        <v>260.4</v>
      </c>
      <c r="P303" s="8">
        <v>0</v>
      </c>
      <c r="Q303" s="8">
        <v>0</v>
      </c>
      <c r="R303" s="8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-260.4</v>
      </c>
      <c r="Z303" s="8">
        <v>4500</v>
      </c>
      <c r="AA303" s="9">
        <v>4500</v>
      </c>
      <c r="AB303" s="26"/>
      <c r="AC303" s="33"/>
    </row>
    <row r="304" spans="1:29" ht="25.5">
      <c r="A304" s="49" t="s">
        <v>311</v>
      </c>
      <c r="B304" s="7" t="s">
        <v>1349</v>
      </c>
      <c r="C304" s="8">
        <v>5000</v>
      </c>
      <c r="D304" s="8">
        <v>0</v>
      </c>
      <c r="E304" s="8">
        <v>0</v>
      </c>
      <c r="F304" s="8">
        <v>0</v>
      </c>
      <c r="G304" s="8">
        <v>25000</v>
      </c>
      <c r="H304" s="8">
        <v>0</v>
      </c>
      <c r="I304" s="8">
        <v>25000</v>
      </c>
      <c r="J304" s="8">
        <v>25000</v>
      </c>
      <c r="K304" s="8">
        <v>0</v>
      </c>
      <c r="L304" s="8">
        <v>25000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25000</v>
      </c>
      <c r="AA304" s="9">
        <v>25000</v>
      </c>
      <c r="AB304" s="26"/>
      <c r="AC304" s="33"/>
    </row>
    <row r="305" spans="1:29" ht="12.75">
      <c r="A305" s="49" t="s">
        <v>312</v>
      </c>
      <c r="B305" s="7" t="s">
        <v>1006</v>
      </c>
      <c r="C305" s="24">
        <f>SUM(C306)</f>
        <v>500</v>
      </c>
      <c r="D305" s="8">
        <v>0</v>
      </c>
      <c r="E305" s="8">
        <v>0</v>
      </c>
      <c r="F305" s="8">
        <v>0</v>
      </c>
      <c r="G305" s="8">
        <v>100</v>
      </c>
      <c r="H305" s="8">
        <v>0</v>
      </c>
      <c r="I305" s="8">
        <v>100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100</v>
      </c>
      <c r="AA305" s="9">
        <v>0</v>
      </c>
      <c r="AB305" s="26"/>
      <c r="AC305" s="33"/>
    </row>
    <row r="306" spans="1:29" ht="12.75">
      <c r="A306" s="49" t="s">
        <v>313</v>
      </c>
      <c r="B306" s="7" t="s">
        <v>1007</v>
      </c>
      <c r="C306" s="10">
        <f>SUM(C307)</f>
        <v>500</v>
      </c>
      <c r="D306" s="8">
        <v>0</v>
      </c>
      <c r="E306" s="8">
        <v>0</v>
      </c>
      <c r="F306" s="8">
        <v>0</v>
      </c>
      <c r="G306" s="8">
        <v>100</v>
      </c>
      <c r="H306" s="8">
        <v>0</v>
      </c>
      <c r="I306" s="8">
        <v>100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100</v>
      </c>
      <c r="AA306" s="9">
        <v>0</v>
      </c>
      <c r="AB306" s="26"/>
      <c r="AC306" s="33"/>
    </row>
    <row r="307" spans="1:29" ht="12.75">
      <c r="A307" s="49" t="s">
        <v>314</v>
      </c>
      <c r="B307" s="7" t="s">
        <v>1007</v>
      </c>
      <c r="C307" s="8">
        <v>500</v>
      </c>
      <c r="D307" s="8">
        <v>0</v>
      </c>
      <c r="E307" s="8">
        <v>0</v>
      </c>
      <c r="F307" s="8">
        <v>0</v>
      </c>
      <c r="G307" s="8">
        <v>100</v>
      </c>
      <c r="H307" s="8">
        <v>0</v>
      </c>
      <c r="I307" s="8">
        <v>100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100</v>
      </c>
      <c r="AA307" s="9">
        <v>0</v>
      </c>
      <c r="AB307" s="26"/>
      <c r="AC307" s="33"/>
    </row>
    <row r="308" spans="1:29" ht="12.75">
      <c r="A308" s="49" t="s">
        <v>315</v>
      </c>
      <c r="B308" s="7" t="s">
        <v>1008</v>
      </c>
      <c r="C308" s="24">
        <f>SUM(C309)</f>
        <v>1500</v>
      </c>
      <c r="D308" s="8">
        <v>0</v>
      </c>
      <c r="E308" s="8">
        <v>0</v>
      </c>
      <c r="F308" s="8">
        <v>0</v>
      </c>
      <c r="G308" s="8">
        <v>1000</v>
      </c>
      <c r="H308" s="8">
        <v>0</v>
      </c>
      <c r="I308" s="8">
        <v>1000</v>
      </c>
      <c r="J308" s="8">
        <v>990.15</v>
      </c>
      <c r="K308" s="8">
        <v>0</v>
      </c>
      <c r="L308" s="8">
        <v>990.15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1000</v>
      </c>
      <c r="AA308" s="9">
        <v>990.15</v>
      </c>
      <c r="AB308" s="26"/>
      <c r="AC308" s="33"/>
    </row>
    <row r="309" spans="1:29" ht="25.5">
      <c r="A309" s="49" t="s">
        <v>316</v>
      </c>
      <c r="B309" s="7" t="s">
        <v>1009</v>
      </c>
      <c r="C309" s="10">
        <f>SUM(C310)</f>
        <v>1500</v>
      </c>
      <c r="D309" s="8">
        <v>0</v>
      </c>
      <c r="E309" s="8">
        <v>0</v>
      </c>
      <c r="F309" s="8">
        <v>0</v>
      </c>
      <c r="G309" s="8">
        <v>1000</v>
      </c>
      <c r="H309" s="8">
        <v>0</v>
      </c>
      <c r="I309" s="8">
        <v>1000</v>
      </c>
      <c r="J309" s="8">
        <v>990.15</v>
      </c>
      <c r="K309" s="8">
        <v>0</v>
      </c>
      <c r="L309" s="8">
        <v>990.15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1000</v>
      </c>
      <c r="AA309" s="9">
        <v>990.15</v>
      </c>
      <c r="AB309" s="26"/>
      <c r="AC309" s="33"/>
    </row>
    <row r="310" spans="1:29" ht="25.5">
      <c r="A310" s="49" t="s">
        <v>317</v>
      </c>
      <c r="B310" s="7" t="s">
        <v>1009</v>
      </c>
      <c r="C310" s="8">
        <v>1500</v>
      </c>
      <c r="D310" s="8">
        <v>0</v>
      </c>
      <c r="E310" s="8">
        <v>0</v>
      </c>
      <c r="F310" s="8">
        <v>0</v>
      </c>
      <c r="G310" s="8">
        <v>1000</v>
      </c>
      <c r="H310" s="8">
        <v>0</v>
      </c>
      <c r="I310" s="8">
        <v>1000</v>
      </c>
      <c r="J310" s="8">
        <v>990.15</v>
      </c>
      <c r="K310" s="8">
        <v>0</v>
      </c>
      <c r="L310" s="8">
        <v>990.15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1000</v>
      </c>
      <c r="AA310" s="9">
        <v>990.15</v>
      </c>
      <c r="AB310" s="26"/>
      <c r="AC310" s="33"/>
    </row>
    <row r="311" spans="1:29" ht="12.75">
      <c r="A311" s="49" t="s">
        <v>318</v>
      </c>
      <c r="B311" s="7" t="s">
        <v>1010</v>
      </c>
      <c r="C311" s="11">
        <f>SUM(C312+C322+C326+C330)</f>
        <v>126845.6</v>
      </c>
      <c r="D311" s="8">
        <v>16000</v>
      </c>
      <c r="E311" s="8">
        <v>0</v>
      </c>
      <c r="F311" s="8">
        <v>16000</v>
      </c>
      <c r="G311" s="8">
        <v>286000</v>
      </c>
      <c r="H311" s="8">
        <v>0</v>
      </c>
      <c r="I311" s="8">
        <v>286000</v>
      </c>
      <c r="J311" s="8">
        <v>273600</v>
      </c>
      <c r="K311" s="8">
        <v>0</v>
      </c>
      <c r="L311" s="8">
        <v>273600</v>
      </c>
      <c r="M311" s="8">
        <v>44873.4</v>
      </c>
      <c r="N311" s="8">
        <v>0</v>
      </c>
      <c r="O311" s="8">
        <v>44873.4</v>
      </c>
      <c r="P311" s="8">
        <v>40295.2</v>
      </c>
      <c r="Q311" s="8">
        <v>0</v>
      </c>
      <c r="R311" s="8">
        <v>40295.2</v>
      </c>
      <c r="S311" s="8">
        <v>40295.2</v>
      </c>
      <c r="T311" s="8">
        <v>0</v>
      </c>
      <c r="U311" s="8">
        <v>40295.2</v>
      </c>
      <c r="V311" s="8">
        <v>0</v>
      </c>
      <c r="W311" s="8">
        <v>0</v>
      </c>
      <c r="X311" s="8">
        <v>0</v>
      </c>
      <c r="Y311" s="8">
        <v>-44873.4</v>
      </c>
      <c r="Z311" s="8">
        <v>286000</v>
      </c>
      <c r="AA311" s="9">
        <v>273600</v>
      </c>
      <c r="AB311" s="26"/>
      <c r="AC311" s="33"/>
    </row>
    <row r="312" spans="1:29" ht="25.5">
      <c r="A312" s="49" t="s">
        <v>319</v>
      </c>
      <c r="B312" s="7" t="s">
        <v>1011</v>
      </c>
      <c r="C312" s="23">
        <f>SUM(C313)</f>
        <v>76000</v>
      </c>
      <c r="D312" s="8">
        <v>11000</v>
      </c>
      <c r="E312" s="8">
        <v>0</v>
      </c>
      <c r="F312" s="8">
        <v>11000</v>
      </c>
      <c r="G312" s="8">
        <v>131000</v>
      </c>
      <c r="H312" s="8">
        <v>0</v>
      </c>
      <c r="I312" s="8">
        <v>131000</v>
      </c>
      <c r="J312" s="8">
        <v>123600</v>
      </c>
      <c r="K312" s="8">
        <v>0</v>
      </c>
      <c r="L312" s="8">
        <v>123600</v>
      </c>
      <c r="M312" s="8">
        <v>4873.4</v>
      </c>
      <c r="N312" s="8">
        <v>0</v>
      </c>
      <c r="O312" s="8">
        <v>4873.4</v>
      </c>
      <c r="P312" s="8">
        <v>295.2</v>
      </c>
      <c r="Q312" s="8">
        <v>0</v>
      </c>
      <c r="R312" s="8">
        <v>295.2</v>
      </c>
      <c r="S312" s="8">
        <v>295.2</v>
      </c>
      <c r="T312" s="8">
        <v>0</v>
      </c>
      <c r="U312" s="8">
        <v>295.2</v>
      </c>
      <c r="V312" s="8">
        <v>0</v>
      </c>
      <c r="W312" s="8">
        <v>0</v>
      </c>
      <c r="X312" s="8">
        <v>0</v>
      </c>
      <c r="Y312" s="8">
        <v>-4873.4</v>
      </c>
      <c r="Z312" s="8">
        <v>131000</v>
      </c>
      <c r="AA312" s="9">
        <v>123600</v>
      </c>
      <c r="AB312" s="26"/>
      <c r="AC312" s="33"/>
    </row>
    <row r="313" spans="1:29" ht="12.75">
      <c r="A313" s="49" t="s">
        <v>320</v>
      </c>
      <c r="B313" s="7" t="s">
        <v>1012</v>
      </c>
      <c r="C313" s="24">
        <f>SUM(C314+C316)</f>
        <v>76000</v>
      </c>
      <c r="D313" s="8">
        <v>11000</v>
      </c>
      <c r="E313" s="8">
        <v>0</v>
      </c>
      <c r="F313" s="8">
        <v>11000</v>
      </c>
      <c r="G313" s="8">
        <v>131000</v>
      </c>
      <c r="H313" s="8">
        <v>0</v>
      </c>
      <c r="I313" s="8">
        <v>131000</v>
      </c>
      <c r="J313" s="8">
        <v>123600</v>
      </c>
      <c r="K313" s="8">
        <v>0</v>
      </c>
      <c r="L313" s="8">
        <v>123600</v>
      </c>
      <c r="M313" s="8">
        <v>4873.4</v>
      </c>
      <c r="N313" s="8">
        <v>0</v>
      </c>
      <c r="O313" s="8">
        <v>4873.4</v>
      </c>
      <c r="P313" s="8">
        <v>295.2</v>
      </c>
      <c r="Q313" s="8">
        <v>0</v>
      </c>
      <c r="R313" s="8">
        <v>295.2</v>
      </c>
      <c r="S313" s="8">
        <v>295.2</v>
      </c>
      <c r="T313" s="8">
        <v>0</v>
      </c>
      <c r="U313" s="8">
        <v>295.2</v>
      </c>
      <c r="V313" s="8">
        <v>0</v>
      </c>
      <c r="W313" s="8">
        <v>0</v>
      </c>
      <c r="X313" s="8">
        <v>0</v>
      </c>
      <c r="Y313" s="8">
        <v>-4873.4</v>
      </c>
      <c r="Z313" s="8">
        <v>131000</v>
      </c>
      <c r="AA313" s="9">
        <v>123600</v>
      </c>
      <c r="AB313" s="26"/>
      <c r="AC313" s="33"/>
    </row>
    <row r="314" spans="1:29" ht="12.75">
      <c r="A314" s="49" t="s">
        <v>321</v>
      </c>
      <c r="B314" s="7" t="s">
        <v>1013</v>
      </c>
      <c r="C314" s="10">
        <f>SUM(C315)</f>
        <v>11000</v>
      </c>
      <c r="D314" s="8">
        <v>0</v>
      </c>
      <c r="E314" s="8">
        <v>0</v>
      </c>
      <c r="F314" s="8">
        <v>0</v>
      </c>
      <c r="G314" s="8">
        <v>5000</v>
      </c>
      <c r="H314" s="8">
        <v>0</v>
      </c>
      <c r="I314" s="8">
        <v>5000</v>
      </c>
      <c r="J314" s="8">
        <v>600</v>
      </c>
      <c r="K314" s="8">
        <v>0</v>
      </c>
      <c r="L314" s="8">
        <v>600</v>
      </c>
      <c r="M314" s="8">
        <v>295.2</v>
      </c>
      <c r="N314" s="8">
        <v>0</v>
      </c>
      <c r="O314" s="8">
        <v>295.2</v>
      </c>
      <c r="P314" s="8">
        <v>295.2</v>
      </c>
      <c r="Q314" s="8">
        <v>0</v>
      </c>
      <c r="R314" s="8">
        <v>295.2</v>
      </c>
      <c r="S314" s="8">
        <v>295.2</v>
      </c>
      <c r="T314" s="8">
        <v>0</v>
      </c>
      <c r="U314" s="8">
        <v>295.2</v>
      </c>
      <c r="V314" s="8">
        <v>0</v>
      </c>
      <c r="W314" s="8">
        <v>0</v>
      </c>
      <c r="X314" s="8">
        <v>0</v>
      </c>
      <c r="Y314" s="8">
        <v>-295.2</v>
      </c>
      <c r="Z314" s="8">
        <v>5000</v>
      </c>
      <c r="AA314" s="9">
        <v>600</v>
      </c>
      <c r="AB314" s="7"/>
      <c r="AC314" s="33"/>
    </row>
    <row r="315" spans="1:29" ht="12.75">
      <c r="A315" s="49" t="s">
        <v>322</v>
      </c>
      <c r="B315" s="7" t="s">
        <v>1014</v>
      </c>
      <c r="C315" s="8">
        <v>11000</v>
      </c>
      <c r="D315" s="8">
        <v>0</v>
      </c>
      <c r="E315" s="8">
        <v>0</v>
      </c>
      <c r="F315" s="8">
        <v>0</v>
      </c>
      <c r="G315" s="8">
        <v>5000</v>
      </c>
      <c r="H315" s="8">
        <v>0</v>
      </c>
      <c r="I315" s="8">
        <v>5000</v>
      </c>
      <c r="J315" s="8">
        <v>600</v>
      </c>
      <c r="K315" s="8">
        <v>0</v>
      </c>
      <c r="L315" s="8">
        <v>600</v>
      </c>
      <c r="M315" s="8">
        <v>295.2</v>
      </c>
      <c r="N315" s="8">
        <v>0</v>
      </c>
      <c r="O315" s="8">
        <v>295.2</v>
      </c>
      <c r="P315" s="8">
        <v>295.2</v>
      </c>
      <c r="Q315" s="8">
        <v>0</v>
      </c>
      <c r="R315" s="8">
        <v>295.2</v>
      </c>
      <c r="S315" s="8">
        <v>295.2</v>
      </c>
      <c r="T315" s="8">
        <v>0</v>
      </c>
      <c r="U315" s="8">
        <v>295.2</v>
      </c>
      <c r="V315" s="8">
        <v>0</v>
      </c>
      <c r="W315" s="8">
        <v>0</v>
      </c>
      <c r="X315" s="8">
        <v>0</v>
      </c>
      <c r="Y315" s="8">
        <v>-295.2</v>
      </c>
      <c r="Z315" s="8">
        <v>5000</v>
      </c>
      <c r="AA315" s="9">
        <v>600</v>
      </c>
      <c r="AB315" s="26" t="s">
        <v>1198</v>
      </c>
      <c r="AC315" s="33"/>
    </row>
    <row r="316" spans="1:29" ht="25.5">
      <c r="A316" s="49" t="s">
        <v>323</v>
      </c>
      <c r="B316" s="7" t="s">
        <v>1015</v>
      </c>
      <c r="C316" s="10">
        <f>SUM(C317:C321)</f>
        <v>65000</v>
      </c>
      <c r="D316" s="8">
        <v>11000</v>
      </c>
      <c r="E316" s="8">
        <v>0</v>
      </c>
      <c r="F316" s="8">
        <v>11000</v>
      </c>
      <c r="G316" s="8">
        <v>126000</v>
      </c>
      <c r="H316" s="8">
        <v>0</v>
      </c>
      <c r="I316" s="8">
        <v>126000</v>
      </c>
      <c r="J316" s="8">
        <v>123000</v>
      </c>
      <c r="K316" s="8">
        <v>0</v>
      </c>
      <c r="L316" s="8">
        <v>123000</v>
      </c>
      <c r="M316" s="8">
        <v>4578.2</v>
      </c>
      <c r="N316" s="8">
        <v>0</v>
      </c>
      <c r="O316" s="8">
        <v>4578.2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-4578.2</v>
      </c>
      <c r="Z316" s="8">
        <v>126000</v>
      </c>
      <c r="AA316" s="9">
        <v>123000</v>
      </c>
      <c r="AB316" s="26"/>
      <c r="AC316" s="33"/>
    </row>
    <row r="317" spans="1:29" ht="12.75">
      <c r="A317" s="49" t="s">
        <v>324</v>
      </c>
      <c r="B317" s="7" t="s">
        <v>1016</v>
      </c>
      <c r="C317" s="8">
        <v>5000</v>
      </c>
      <c r="D317" s="8">
        <v>0</v>
      </c>
      <c r="E317" s="8">
        <v>0</v>
      </c>
      <c r="F317" s="8">
        <v>0</v>
      </c>
      <c r="G317" s="8">
        <v>15000</v>
      </c>
      <c r="H317" s="8">
        <v>0</v>
      </c>
      <c r="I317" s="8">
        <v>15000</v>
      </c>
      <c r="J317" s="8">
        <v>15000</v>
      </c>
      <c r="K317" s="8">
        <v>0</v>
      </c>
      <c r="L317" s="8">
        <v>15000</v>
      </c>
      <c r="M317" s="8">
        <v>3138.2</v>
      </c>
      <c r="N317" s="8">
        <v>0</v>
      </c>
      <c r="O317" s="8">
        <v>3138.2</v>
      </c>
      <c r="P317" s="8">
        <v>0</v>
      </c>
      <c r="Q317" s="8">
        <v>0</v>
      </c>
      <c r="R317" s="8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-3138.2</v>
      </c>
      <c r="Z317" s="8">
        <v>15000</v>
      </c>
      <c r="AA317" s="9">
        <v>15000</v>
      </c>
      <c r="AB317" s="26" t="s">
        <v>1198</v>
      </c>
      <c r="AC317" s="33"/>
    </row>
    <row r="318" spans="1:29" ht="25.5">
      <c r="A318" s="49" t="s">
        <v>325</v>
      </c>
      <c r="B318" s="7" t="s">
        <v>1178</v>
      </c>
      <c r="C318" s="8">
        <v>14000</v>
      </c>
      <c r="D318" s="8">
        <v>0</v>
      </c>
      <c r="E318" s="8">
        <v>0</v>
      </c>
      <c r="F318" s="8">
        <v>0</v>
      </c>
      <c r="G318" s="8">
        <v>40000</v>
      </c>
      <c r="H318" s="8">
        <v>0</v>
      </c>
      <c r="I318" s="8">
        <v>40000</v>
      </c>
      <c r="J318" s="8">
        <v>40000</v>
      </c>
      <c r="K318" s="8">
        <v>0</v>
      </c>
      <c r="L318" s="8">
        <v>40000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40000</v>
      </c>
      <c r="AA318" s="9">
        <v>40000</v>
      </c>
      <c r="AB318" s="26" t="s">
        <v>1198</v>
      </c>
      <c r="AC318" s="33"/>
    </row>
    <row r="319" spans="1:29" ht="12.75">
      <c r="A319" s="49" t="s">
        <v>326</v>
      </c>
      <c r="B319" s="7" t="s">
        <v>1017</v>
      </c>
      <c r="C319" s="8">
        <v>24000</v>
      </c>
      <c r="D319" s="8">
        <v>0</v>
      </c>
      <c r="E319" s="8">
        <v>0</v>
      </c>
      <c r="F319" s="8">
        <v>0</v>
      </c>
      <c r="G319" s="8">
        <v>50000</v>
      </c>
      <c r="H319" s="8">
        <v>0</v>
      </c>
      <c r="I319" s="8">
        <v>50000</v>
      </c>
      <c r="J319" s="8">
        <v>50000</v>
      </c>
      <c r="K319" s="8">
        <v>0</v>
      </c>
      <c r="L319" s="8">
        <v>50000</v>
      </c>
      <c r="M319" s="8">
        <v>1440</v>
      </c>
      <c r="N319" s="8">
        <v>0</v>
      </c>
      <c r="O319" s="8">
        <v>1440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-1440</v>
      </c>
      <c r="Z319" s="8">
        <v>50000</v>
      </c>
      <c r="AA319" s="9">
        <v>50000</v>
      </c>
      <c r="AB319" s="26" t="s">
        <v>1198</v>
      </c>
      <c r="AC319" s="33"/>
    </row>
    <row r="320" spans="1:29" ht="25.5">
      <c r="A320" s="49" t="s">
        <v>327</v>
      </c>
      <c r="B320" s="7" t="s">
        <v>1179</v>
      </c>
      <c r="C320" s="8">
        <v>10000</v>
      </c>
      <c r="D320" s="8">
        <v>11000</v>
      </c>
      <c r="E320" s="8">
        <v>0</v>
      </c>
      <c r="F320" s="8">
        <v>11000</v>
      </c>
      <c r="G320" s="8">
        <v>11000</v>
      </c>
      <c r="H320" s="8">
        <v>0</v>
      </c>
      <c r="I320" s="8">
        <v>11000</v>
      </c>
      <c r="J320" s="8">
        <v>8000</v>
      </c>
      <c r="K320" s="8">
        <v>0</v>
      </c>
      <c r="L320" s="8">
        <v>8000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0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11000</v>
      </c>
      <c r="AA320" s="9">
        <v>8000</v>
      </c>
      <c r="AB320" s="26" t="s">
        <v>1198</v>
      </c>
      <c r="AC320" s="33"/>
    </row>
    <row r="321" spans="1:29" ht="25.5">
      <c r="A321" s="49" t="s">
        <v>328</v>
      </c>
      <c r="B321" s="7" t="s">
        <v>1177</v>
      </c>
      <c r="C321" s="8">
        <v>12000</v>
      </c>
      <c r="D321" s="8">
        <v>0</v>
      </c>
      <c r="E321" s="8">
        <v>0</v>
      </c>
      <c r="F321" s="8">
        <v>0</v>
      </c>
      <c r="G321" s="8">
        <v>10000</v>
      </c>
      <c r="H321" s="8">
        <v>0</v>
      </c>
      <c r="I321" s="8">
        <v>10000</v>
      </c>
      <c r="J321" s="8">
        <v>10000</v>
      </c>
      <c r="K321" s="8">
        <v>0</v>
      </c>
      <c r="L321" s="8">
        <v>10000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10000</v>
      </c>
      <c r="AA321" s="9">
        <v>10000</v>
      </c>
      <c r="AB321" s="26" t="s">
        <v>1198</v>
      </c>
      <c r="AC321" s="33"/>
    </row>
    <row r="322" spans="1:29" ht="12.75">
      <c r="A322" s="49" t="s">
        <v>329</v>
      </c>
      <c r="B322" s="7" t="s">
        <v>1018</v>
      </c>
      <c r="C322" s="23">
        <f>SUM(C323)</f>
        <v>3000</v>
      </c>
      <c r="D322" s="8">
        <v>5000</v>
      </c>
      <c r="E322" s="8">
        <v>0</v>
      </c>
      <c r="F322" s="8">
        <v>5000</v>
      </c>
      <c r="G322" s="8">
        <v>5000</v>
      </c>
      <c r="H322" s="8">
        <v>0</v>
      </c>
      <c r="I322" s="8">
        <v>5000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5000</v>
      </c>
      <c r="AA322" s="9">
        <v>0</v>
      </c>
      <c r="AB322" s="26"/>
      <c r="AC322" s="33"/>
    </row>
    <row r="323" spans="1:29" ht="38.25">
      <c r="A323" s="49" t="s">
        <v>330</v>
      </c>
      <c r="B323" s="7" t="s">
        <v>1019</v>
      </c>
      <c r="C323" s="24">
        <f>SUM(C324)</f>
        <v>3000</v>
      </c>
      <c r="D323" s="8">
        <v>5000</v>
      </c>
      <c r="E323" s="8">
        <v>0</v>
      </c>
      <c r="F323" s="8">
        <v>5000</v>
      </c>
      <c r="G323" s="8">
        <v>5000</v>
      </c>
      <c r="H323" s="8">
        <v>0</v>
      </c>
      <c r="I323" s="8">
        <v>5000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5000</v>
      </c>
      <c r="AA323" s="9">
        <v>0</v>
      </c>
      <c r="AB323" s="26"/>
      <c r="AC323" s="33"/>
    </row>
    <row r="324" spans="1:29" ht="12.75">
      <c r="A324" s="49" t="s">
        <v>331</v>
      </c>
      <c r="B324" s="7" t="s">
        <v>1020</v>
      </c>
      <c r="C324" s="10">
        <f>SUM(C325)</f>
        <v>3000</v>
      </c>
      <c r="D324" s="8">
        <v>5000</v>
      </c>
      <c r="E324" s="8">
        <v>0</v>
      </c>
      <c r="F324" s="8">
        <v>5000</v>
      </c>
      <c r="G324" s="8">
        <v>5000</v>
      </c>
      <c r="H324" s="8">
        <v>0</v>
      </c>
      <c r="I324" s="8">
        <v>5000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5000</v>
      </c>
      <c r="AA324" s="9">
        <v>0</v>
      </c>
      <c r="AB324" s="26"/>
      <c r="AC324" s="33"/>
    </row>
    <row r="325" spans="1:29" ht="12.75">
      <c r="A325" s="49" t="s">
        <v>332</v>
      </c>
      <c r="B325" s="7" t="s">
        <v>1176</v>
      </c>
      <c r="C325" s="8">
        <v>3000</v>
      </c>
      <c r="D325" s="8">
        <v>5000</v>
      </c>
      <c r="E325" s="8">
        <v>0</v>
      </c>
      <c r="F325" s="8">
        <v>5000</v>
      </c>
      <c r="G325" s="8">
        <v>5000</v>
      </c>
      <c r="H325" s="8">
        <v>0</v>
      </c>
      <c r="I325" s="8">
        <v>5000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5000</v>
      </c>
      <c r="AA325" s="9">
        <v>0</v>
      </c>
      <c r="AB325" s="26" t="s">
        <v>1198</v>
      </c>
      <c r="AC325" s="33"/>
    </row>
    <row r="326" spans="1:29" ht="25.5">
      <c r="A326" s="49" t="s">
        <v>1380</v>
      </c>
      <c r="B326" s="7" t="s">
        <v>1079</v>
      </c>
      <c r="C326" s="8">
        <f>SUM(C327)</f>
        <v>5865.6</v>
      </c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9"/>
      <c r="AB326" s="26" t="s">
        <v>1198</v>
      </c>
      <c r="AC326" s="33"/>
    </row>
    <row r="327" spans="1:29" ht="25.5">
      <c r="A327" s="49" t="s">
        <v>1381</v>
      </c>
      <c r="B327" s="7" t="s">
        <v>1079</v>
      </c>
      <c r="C327" s="13">
        <f>SUM(C328)</f>
        <v>5865.6</v>
      </c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9"/>
      <c r="AB327" s="26"/>
      <c r="AC327" s="33"/>
    </row>
    <row r="328" spans="1:29" ht="12.75">
      <c r="A328" s="49" t="s">
        <v>1382</v>
      </c>
      <c r="B328" s="7" t="s">
        <v>1119</v>
      </c>
      <c r="C328" s="10">
        <f>SUM(C329)</f>
        <v>5865.6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9"/>
      <c r="AB328" s="26"/>
      <c r="AC328" s="33"/>
    </row>
    <row r="329" spans="1:29" ht="38.25">
      <c r="A329" s="49" t="s">
        <v>1383</v>
      </c>
      <c r="B329" s="7" t="s">
        <v>1384</v>
      </c>
      <c r="C329" s="8">
        <v>5865.6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9"/>
      <c r="AB329" s="26" t="s">
        <v>1198</v>
      </c>
      <c r="AC329" s="33"/>
    </row>
    <row r="330" spans="1:29" ht="25.5">
      <c r="A330" s="49" t="s">
        <v>333</v>
      </c>
      <c r="B330" s="7" t="s">
        <v>1021</v>
      </c>
      <c r="C330" s="23">
        <f>SUM(C331+C334)</f>
        <v>41980</v>
      </c>
      <c r="D330" s="8">
        <v>0</v>
      </c>
      <c r="E330" s="8">
        <v>0</v>
      </c>
      <c r="F330" s="8">
        <v>0</v>
      </c>
      <c r="G330" s="8">
        <v>150000</v>
      </c>
      <c r="H330" s="8">
        <v>0</v>
      </c>
      <c r="I330" s="8">
        <v>150000</v>
      </c>
      <c r="J330" s="8">
        <v>150000</v>
      </c>
      <c r="K330" s="8">
        <v>0</v>
      </c>
      <c r="L330" s="8">
        <v>150000</v>
      </c>
      <c r="M330" s="8">
        <v>40000</v>
      </c>
      <c r="N330" s="8">
        <v>0</v>
      </c>
      <c r="O330" s="8">
        <v>40000</v>
      </c>
      <c r="P330" s="8">
        <v>40000</v>
      </c>
      <c r="Q330" s="8">
        <v>0</v>
      </c>
      <c r="R330" s="8">
        <v>40000</v>
      </c>
      <c r="S330" s="8">
        <v>40000</v>
      </c>
      <c r="T330" s="8">
        <v>0</v>
      </c>
      <c r="U330" s="8">
        <v>40000</v>
      </c>
      <c r="V330" s="8">
        <v>0</v>
      </c>
      <c r="W330" s="8">
        <v>0</v>
      </c>
      <c r="X330" s="8">
        <v>0</v>
      </c>
      <c r="Y330" s="8">
        <v>-40000</v>
      </c>
      <c r="Z330" s="8">
        <v>150000</v>
      </c>
      <c r="AA330" s="9">
        <v>150000</v>
      </c>
      <c r="AB330" s="26"/>
      <c r="AC330" s="33"/>
    </row>
    <row r="331" spans="1:29" ht="12.75">
      <c r="A331" s="49" t="s">
        <v>334</v>
      </c>
      <c r="B331" s="7" t="s">
        <v>1022</v>
      </c>
      <c r="C331" s="24">
        <f>SUM(C332)</f>
        <v>12980</v>
      </c>
      <c r="D331" s="8">
        <v>0</v>
      </c>
      <c r="E331" s="8">
        <v>0</v>
      </c>
      <c r="F331" s="8">
        <v>0</v>
      </c>
      <c r="G331" s="8">
        <v>150000</v>
      </c>
      <c r="H331" s="8">
        <v>0</v>
      </c>
      <c r="I331" s="8">
        <v>150000</v>
      </c>
      <c r="J331" s="8">
        <v>150000</v>
      </c>
      <c r="K331" s="8">
        <v>0</v>
      </c>
      <c r="L331" s="8">
        <v>150000</v>
      </c>
      <c r="M331" s="8">
        <v>40000</v>
      </c>
      <c r="N331" s="8">
        <v>0</v>
      </c>
      <c r="O331" s="8">
        <v>40000</v>
      </c>
      <c r="P331" s="8">
        <v>40000</v>
      </c>
      <c r="Q331" s="8">
        <v>0</v>
      </c>
      <c r="R331" s="8">
        <v>40000</v>
      </c>
      <c r="S331" s="8">
        <v>40000</v>
      </c>
      <c r="T331" s="8">
        <v>0</v>
      </c>
      <c r="U331" s="8">
        <v>40000</v>
      </c>
      <c r="V331" s="8">
        <v>0</v>
      </c>
      <c r="W331" s="8">
        <v>0</v>
      </c>
      <c r="X331" s="8">
        <v>0</v>
      </c>
      <c r="Y331" s="8">
        <v>-40000</v>
      </c>
      <c r="Z331" s="8">
        <v>150000</v>
      </c>
      <c r="AA331" s="9">
        <v>150000</v>
      </c>
      <c r="AB331" s="26"/>
      <c r="AC331" s="33"/>
    </row>
    <row r="332" spans="1:29" ht="25.5">
      <c r="A332" s="49" t="s">
        <v>335</v>
      </c>
      <c r="B332" s="7" t="s">
        <v>1023</v>
      </c>
      <c r="C332" s="10">
        <f>SUM(C333)</f>
        <v>12980</v>
      </c>
      <c r="D332" s="8">
        <v>0</v>
      </c>
      <c r="E332" s="8">
        <v>0</v>
      </c>
      <c r="F332" s="8">
        <v>0</v>
      </c>
      <c r="G332" s="8">
        <v>150000</v>
      </c>
      <c r="H332" s="8">
        <v>0</v>
      </c>
      <c r="I332" s="8">
        <v>150000</v>
      </c>
      <c r="J332" s="8">
        <v>150000</v>
      </c>
      <c r="K332" s="8">
        <v>0</v>
      </c>
      <c r="L332" s="8">
        <v>150000</v>
      </c>
      <c r="M332" s="8">
        <v>40000</v>
      </c>
      <c r="N332" s="8">
        <v>0</v>
      </c>
      <c r="O332" s="8">
        <v>40000</v>
      </c>
      <c r="P332" s="8">
        <v>40000</v>
      </c>
      <c r="Q332" s="8">
        <v>0</v>
      </c>
      <c r="R332" s="8">
        <v>40000</v>
      </c>
      <c r="S332" s="8">
        <v>40000</v>
      </c>
      <c r="T332" s="8">
        <v>0</v>
      </c>
      <c r="U332" s="8">
        <v>40000</v>
      </c>
      <c r="V332" s="8">
        <v>0</v>
      </c>
      <c r="W332" s="8">
        <v>0</v>
      </c>
      <c r="X332" s="8">
        <v>0</v>
      </c>
      <c r="Y332" s="8">
        <v>-40000</v>
      </c>
      <c r="Z332" s="8">
        <v>150000</v>
      </c>
      <c r="AA332" s="9">
        <v>150000</v>
      </c>
      <c r="AB332" s="26"/>
      <c r="AC332" s="33"/>
    </row>
    <row r="333" spans="1:29" ht="12.75">
      <c r="A333" s="49" t="s">
        <v>336</v>
      </c>
      <c r="B333" s="7" t="s">
        <v>1024</v>
      </c>
      <c r="C333" s="8">
        <v>12980</v>
      </c>
      <c r="D333" s="8">
        <v>0</v>
      </c>
      <c r="E333" s="8">
        <v>0</v>
      </c>
      <c r="F333" s="8">
        <v>0</v>
      </c>
      <c r="G333" s="8">
        <v>150000</v>
      </c>
      <c r="H333" s="8">
        <v>0</v>
      </c>
      <c r="I333" s="8">
        <v>150000</v>
      </c>
      <c r="J333" s="8">
        <v>150000</v>
      </c>
      <c r="K333" s="8">
        <v>0</v>
      </c>
      <c r="L333" s="8">
        <v>150000</v>
      </c>
      <c r="M333" s="8">
        <v>40000</v>
      </c>
      <c r="N333" s="8">
        <v>0</v>
      </c>
      <c r="O333" s="8">
        <v>40000</v>
      </c>
      <c r="P333" s="8">
        <v>40000</v>
      </c>
      <c r="Q333" s="8">
        <v>0</v>
      </c>
      <c r="R333" s="8">
        <v>40000</v>
      </c>
      <c r="S333" s="8">
        <v>40000</v>
      </c>
      <c r="T333" s="8">
        <v>0</v>
      </c>
      <c r="U333" s="8">
        <v>40000</v>
      </c>
      <c r="V333" s="8">
        <v>0</v>
      </c>
      <c r="W333" s="8">
        <v>0</v>
      </c>
      <c r="X333" s="8">
        <v>0</v>
      </c>
      <c r="Y333" s="8">
        <v>-40000</v>
      </c>
      <c r="Z333" s="8">
        <v>150000</v>
      </c>
      <c r="AA333" s="9">
        <v>150000</v>
      </c>
      <c r="AB333" s="26" t="s">
        <v>1198</v>
      </c>
      <c r="AC333" s="33"/>
    </row>
    <row r="334" spans="1:29" ht="25.5">
      <c r="A334" s="49" t="s">
        <v>1385</v>
      </c>
      <c r="B334" s="7" t="s">
        <v>1386</v>
      </c>
      <c r="C334" s="13">
        <f>SUM(C335)</f>
        <v>29000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9"/>
      <c r="AB334" s="26"/>
      <c r="AC334" s="33"/>
    </row>
    <row r="335" spans="1:29" ht="25.5">
      <c r="A335" s="49" t="s">
        <v>1387</v>
      </c>
      <c r="B335" s="7" t="s">
        <v>1388</v>
      </c>
      <c r="C335" s="10">
        <f>SUM(C336:C337)</f>
        <v>29000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9"/>
      <c r="AB335" s="26"/>
      <c r="AC335" s="33"/>
    </row>
    <row r="336" spans="1:29" ht="38.25">
      <c r="A336" s="49" t="s">
        <v>1389</v>
      </c>
      <c r="B336" s="7" t="s">
        <v>1390</v>
      </c>
      <c r="C336" s="8">
        <v>9000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9"/>
      <c r="AB336" s="26" t="s">
        <v>1198</v>
      </c>
      <c r="AC336" s="33"/>
    </row>
    <row r="337" spans="1:29" ht="38.25">
      <c r="A337" s="49" t="s">
        <v>1391</v>
      </c>
      <c r="B337" s="7" t="s">
        <v>1392</v>
      </c>
      <c r="C337" s="8">
        <v>20000</v>
      </c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9"/>
      <c r="AB337" s="26" t="s">
        <v>1198</v>
      </c>
      <c r="AC337" s="37"/>
    </row>
    <row r="338" spans="1:29" ht="12.75">
      <c r="A338" s="49" t="s">
        <v>337</v>
      </c>
      <c r="B338" s="7" t="s">
        <v>913</v>
      </c>
      <c r="C338" s="11">
        <f>SUM(C339)</f>
        <v>220000</v>
      </c>
      <c r="D338" s="8">
        <v>300000</v>
      </c>
      <c r="E338" s="8">
        <v>0</v>
      </c>
      <c r="F338" s="8">
        <v>300000</v>
      </c>
      <c r="G338" s="8">
        <v>550000</v>
      </c>
      <c r="H338" s="8">
        <v>0</v>
      </c>
      <c r="I338" s="8">
        <v>550000</v>
      </c>
      <c r="J338" s="8">
        <v>197899.57</v>
      </c>
      <c r="K338" s="8">
        <v>0</v>
      </c>
      <c r="L338" s="8">
        <v>197899.57</v>
      </c>
      <c r="M338" s="8">
        <v>187387.58</v>
      </c>
      <c r="N338" s="8">
        <v>0</v>
      </c>
      <c r="O338" s="8">
        <v>187387.58</v>
      </c>
      <c r="P338" s="8">
        <v>171944.01</v>
      </c>
      <c r="Q338" s="8">
        <v>0</v>
      </c>
      <c r="R338" s="8">
        <v>171944.01</v>
      </c>
      <c r="S338" s="8">
        <v>170244.41</v>
      </c>
      <c r="T338" s="8">
        <v>0</v>
      </c>
      <c r="U338" s="8">
        <v>170244.41</v>
      </c>
      <c r="V338" s="8">
        <v>0</v>
      </c>
      <c r="W338" s="8">
        <v>0</v>
      </c>
      <c r="X338" s="8">
        <v>0</v>
      </c>
      <c r="Y338" s="8">
        <v>-187387.58</v>
      </c>
      <c r="Z338" s="8">
        <v>550000</v>
      </c>
      <c r="AA338" s="9">
        <v>197899.57</v>
      </c>
      <c r="AB338" s="26"/>
      <c r="AC338" s="33"/>
    </row>
    <row r="339" spans="1:29" ht="12.75">
      <c r="A339" s="49" t="s">
        <v>338</v>
      </c>
      <c r="B339" s="7" t="s">
        <v>914</v>
      </c>
      <c r="C339" s="23">
        <f>SUM(C340+C345)</f>
        <v>220000</v>
      </c>
      <c r="D339" s="8">
        <v>300000</v>
      </c>
      <c r="E339" s="8">
        <v>0</v>
      </c>
      <c r="F339" s="8">
        <v>300000</v>
      </c>
      <c r="G339" s="8">
        <v>550000</v>
      </c>
      <c r="H339" s="8">
        <v>0</v>
      </c>
      <c r="I339" s="8">
        <v>550000</v>
      </c>
      <c r="J339" s="8">
        <v>197899.57</v>
      </c>
      <c r="K339" s="8">
        <v>0</v>
      </c>
      <c r="L339" s="8">
        <v>197899.57</v>
      </c>
      <c r="M339" s="8">
        <v>187387.58</v>
      </c>
      <c r="N339" s="8">
        <v>0</v>
      </c>
      <c r="O339" s="8">
        <v>187387.58</v>
      </c>
      <c r="P339" s="8">
        <v>171944.01</v>
      </c>
      <c r="Q339" s="8">
        <v>0</v>
      </c>
      <c r="R339" s="8">
        <v>171944.01</v>
      </c>
      <c r="S339" s="8">
        <v>170244.41</v>
      </c>
      <c r="T339" s="8">
        <v>0</v>
      </c>
      <c r="U339" s="8">
        <v>170244.41</v>
      </c>
      <c r="V339" s="8">
        <v>0</v>
      </c>
      <c r="W339" s="8">
        <v>0</v>
      </c>
      <c r="X339" s="8">
        <v>0</v>
      </c>
      <c r="Y339" s="8">
        <v>-187387.58</v>
      </c>
      <c r="Z339" s="8">
        <v>550000</v>
      </c>
      <c r="AA339" s="9">
        <v>197899.57</v>
      </c>
      <c r="AB339" s="26"/>
      <c r="AC339" s="33"/>
    </row>
    <row r="340" spans="1:29" ht="25.5">
      <c r="A340" s="49" t="s">
        <v>339</v>
      </c>
      <c r="B340" s="7" t="s">
        <v>915</v>
      </c>
      <c r="C340" s="24">
        <f>SUM(C341+C343)</f>
        <v>180000</v>
      </c>
      <c r="D340" s="8">
        <v>300000</v>
      </c>
      <c r="E340" s="8">
        <v>0</v>
      </c>
      <c r="F340" s="8">
        <v>300000</v>
      </c>
      <c r="G340" s="8">
        <v>500000</v>
      </c>
      <c r="H340" s="8">
        <v>0</v>
      </c>
      <c r="I340" s="8">
        <v>500000</v>
      </c>
      <c r="J340" s="8">
        <v>155176.47</v>
      </c>
      <c r="K340" s="8">
        <v>0</v>
      </c>
      <c r="L340" s="8">
        <v>155176.47</v>
      </c>
      <c r="M340" s="8">
        <v>144664.48</v>
      </c>
      <c r="N340" s="8">
        <v>0</v>
      </c>
      <c r="O340" s="8">
        <v>144664.48</v>
      </c>
      <c r="P340" s="8">
        <v>131398.01</v>
      </c>
      <c r="Q340" s="8">
        <v>0</v>
      </c>
      <c r="R340" s="8">
        <v>131398.01</v>
      </c>
      <c r="S340" s="8">
        <v>129698.41</v>
      </c>
      <c r="T340" s="8">
        <v>0</v>
      </c>
      <c r="U340" s="8">
        <v>129698.41</v>
      </c>
      <c r="V340" s="8">
        <v>0</v>
      </c>
      <c r="W340" s="8">
        <v>0</v>
      </c>
      <c r="X340" s="8">
        <v>0</v>
      </c>
      <c r="Y340" s="8">
        <v>-144664.48</v>
      </c>
      <c r="Z340" s="8">
        <v>500000</v>
      </c>
      <c r="AA340" s="9">
        <v>155176.47</v>
      </c>
      <c r="AB340" s="26"/>
      <c r="AC340" s="33"/>
    </row>
    <row r="341" spans="1:29" ht="12.75">
      <c r="A341" s="49" t="s">
        <v>340</v>
      </c>
      <c r="B341" s="7" t="s">
        <v>1025</v>
      </c>
      <c r="C341" s="10">
        <f>SUM(C342)</f>
        <v>50000</v>
      </c>
      <c r="D341" s="8">
        <v>300000</v>
      </c>
      <c r="E341" s="8">
        <v>0</v>
      </c>
      <c r="F341" s="8">
        <v>300000</v>
      </c>
      <c r="G341" s="8">
        <v>430000</v>
      </c>
      <c r="H341" s="8">
        <v>0</v>
      </c>
      <c r="I341" s="8">
        <v>430000</v>
      </c>
      <c r="J341" s="8">
        <v>98679.01</v>
      </c>
      <c r="K341" s="8">
        <v>0</v>
      </c>
      <c r="L341" s="8">
        <v>98679.01</v>
      </c>
      <c r="M341" s="8">
        <v>88226.06</v>
      </c>
      <c r="N341" s="8">
        <v>0</v>
      </c>
      <c r="O341" s="8">
        <v>88226.06</v>
      </c>
      <c r="P341" s="8">
        <v>88226.06</v>
      </c>
      <c r="Q341" s="8">
        <v>0</v>
      </c>
      <c r="R341" s="8">
        <v>88226.06</v>
      </c>
      <c r="S341" s="8">
        <v>88226.06</v>
      </c>
      <c r="T341" s="8">
        <v>0</v>
      </c>
      <c r="U341" s="8">
        <v>88226.06</v>
      </c>
      <c r="V341" s="8">
        <v>0</v>
      </c>
      <c r="W341" s="8">
        <v>0</v>
      </c>
      <c r="X341" s="8">
        <v>0</v>
      </c>
      <c r="Y341" s="8">
        <v>-88226.06</v>
      </c>
      <c r="Z341" s="8">
        <v>430000</v>
      </c>
      <c r="AA341" s="9">
        <v>98679.01</v>
      </c>
      <c r="AB341" s="26"/>
      <c r="AC341" s="33"/>
    </row>
    <row r="342" spans="1:29" ht="12.75">
      <c r="A342" s="49" t="s">
        <v>341</v>
      </c>
      <c r="B342" s="7" t="s">
        <v>1025</v>
      </c>
      <c r="C342" s="8">
        <v>50000</v>
      </c>
      <c r="D342" s="8">
        <v>300000</v>
      </c>
      <c r="E342" s="8">
        <v>0</v>
      </c>
      <c r="F342" s="8">
        <v>300000</v>
      </c>
      <c r="G342" s="8">
        <v>430000</v>
      </c>
      <c r="H342" s="8">
        <v>0</v>
      </c>
      <c r="I342" s="8">
        <v>430000</v>
      </c>
      <c r="J342" s="8">
        <v>98679.01</v>
      </c>
      <c r="K342" s="8">
        <v>0</v>
      </c>
      <c r="L342" s="8">
        <v>98679.01</v>
      </c>
      <c r="M342" s="8">
        <v>88226.06</v>
      </c>
      <c r="N342" s="8">
        <v>0</v>
      </c>
      <c r="O342" s="8">
        <v>88226.06</v>
      </c>
      <c r="P342" s="8">
        <v>88226.06</v>
      </c>
      <c r="Q342" s="8">
        <v>0</v>
      </c>
      <c r="R342" s="8">
        <v>88226.06</v>
      </c>
      <c r="S342" s="8">
        <v>88226.06</v>
      </c>
      <c r="T342" s="8">
        <v>0</v>
      </c>
      <c r="U342" s="8">
        <v>88226.06</v>
      </c>
      <c r="V342" s="8">
        <v>0</v>
      </c>
      <c r="W342" s="8">
        <v>0</v>
      </c>
      <c r="X342" s="8">
        <v>0</v>
      </c>
      <c r="Y342" s="8">
        <v>-88226.06</v>
      </c>
      <c r="Z342" s="8">
        <v>430000</v>
      </c>
      <c r="AA342" s="9">
        <v>98679.01</v>
      </c>
      <c r="AB342" s="26"/>
      <c r="AC342" s="15"/>
    </row>
    <row r="343" spans="1:29" ht="12.75">
      <c r="A343" s="49" t="s">
        <v>342</v>
      </c>
      <c r="B343" s="7" t="s">
        <v>916</v>
      </c>
      <c r="C343" s="10">
        <f>SUM(C344)</f>
        <v>130000</v>
      </c>
      <c r="D343" s="8">
        <v>0</v>
      </c>
      <c r="E343" s="8">
        <v>0</v>
      </c>
      <c r="F343" s="8">
        <v>0</v>
      </c>
      <c r="G343" s="8">
        <v>70000</v>
      </c>
      <c r="H343" s="8">
        <v>0</v>
      </c>
      <c r="I343" s="8">
        <v>70000</v>
      </c>
      <c r="J343" s="8">
        <v>56497.46</v>
      </c>
      <c r="K343" s="8">
        <v>0</v>
      </c>
      <c r="L343" s="8">
        <v>56497.46</v>
      </c>
      <c r="M343" s="8">
        <v>56438.42</v>
      </c>
      <c r="N343" s="8">
        <v>0</v>
      </c>
      <c r="O343" s="8">
        <v>56438.42</v>
      </c>
      <c r="P343" s="8">
        <v>43171.95</v>
      </c>
      <c r="Q343" s="8">
        <v>0</v>
      </c>
      <c r="R343" s="8">
        <v>43171.95</v>
      </c>
      <c r="S343" s="8">
        <v>41472.35</v>
      </c>
      <c r="T343" s="8">
        <v>0</v>
      </c>
      <c r="U343" s="8">
        <v>41472.35</v>
      </c>
      <c r="V343" s="8">
        <v>0</v>
      </c>
      <c r="W343" s="8">
        <v>0</v>
      </c>
      <c r="X343" s="8">
        <v>0</v>
      </c>
      <c r="Y343" s="8">
        <v>-56438.42</v>
      </c>
      <c r="Z343" s="8">
        <v>70000</v>
      </c>
      <c r="AA343" s="9">
        <v>56497.46</v>
      </c>
      <c r="AB343" s="26"/>
      <c r="AC343" s="33"/>
    </row>
    <row r="344" spans="1:29" ht="12.75">
      <c r="A344" s="49" t="s">
        <v>343</v>
      </c>
      <c r="B344" s="7" t="s">
        <v>916</v>
      </c>
      <c r="C344" s="8">
        <v>130000</v>
      </c>
      <c r="D344" s="8">
        <v>0</v>
      </c>
      <c r="E344" s="8">
        <v>0</v>
      </c>
      <c r="F344" s="8">
        <v>0</v>
      </c>
      <c r="G344" s="8">
        <v>70000</v>
      </c>
      <c r="H344" s="8">
        <v>0</v>
      </c>
      <c r="I344" s="8">
        <v>70000</v>
      </c>
      <c r="J344" s="8">
        <v>56497.46</v>
      </c>
      <c r="K344" s="8">
        <v>0</v>
      </c>
      <c r="L344" s="8">
        <v>56497.46</v>
      </c>
      <c r="M344" s="8">
        <v>56438.42</v>
      </c>
      <c r="N344" s="8">
        <v>0</v>
      </c>
      <c r="O344" s="8">
        <v>56438.42</v>
      </c>
      <c r="P344" s="8">
        <v>43171.95</v>
      </c>
      <c r="Q344" s="8">
        <v>0</v>
      </c>
      <c r="R344" s="8">
        <v>43171.95</v>
      </c>
      <c r="S344" s="8">
        <v>41472.35</v>
      </c>
      <c r="T344" s="8">
        <v>0</v>
      </c>
      <c r="U344" s="8">
        <v>41472.35</v>
      </c>
      <c r="V344" s="8">
        <v>0</v>
      </c>
      <c r="W344" s="8">
        <v>0</v>
      </c>
      <c r="X344" s="8">
        <v>0</v>
      </c>
      <c r="Y344" s="8">
        <v>-56438.42</v>
      </c>
      <c r="Z344" s="8">
        <v>70000</v>
      </c>
      <c r="AA344" s="9">
        <v>56497.46</v>
      </c>
      <c r="AB344" s="26"/>
      <c r="AC344" s="33"/>
    </row>
    <row r="345" spans="1:29" ht="12.75">
      <c r="A345" s="49" t="s">
        <v>344</v>
      </c>
      <c r="B345" s="7" t="s">
        <v>1026</v>
      </c>
      <c r="C345" s="24">
        <f>SUM(C347)</f>
        <v>40000</v>
      </c>
      <c r="D345" s="8">
        <v>0</v>
      </c>
      <c r="E345" s="8">
        <v>0</v>
      </c>
      <c r="F345" s="8">
        <v>0</v>
      </c>
      <c r="G345" s="8">
        <v>50000</v>
      </c>
      <c r="H345" s="8">
        <v>0</v>
      </c>
      <c r="I345" s="8">
        <v>50000</v>
      </c>
      <c r="J345" s="8">
        <v>42723.1</v>
      </c>
      <c r="K345" s="8">
        <v>0</v>
      </c>
      <c r="L345" s="8">
        <v>42723.1</v>
      </c>
      <c r="M345" s="8">
        <v>42723.1</v>
      </c>
      <c r="N345" s="8">
        <v>0</v>
      </c>
      <c r="O345" s="8">
        <v>42723.1</v>
      </c>
      <c r="P345" s="8">
        <v>40546</v>
      </c>
      <c r="Q345" s="8">
        <v>0</v>
      </c>
      <c r="R345" s="8">
        <v>40546</v>
      </c>
      <c r="S345" s="8">
        <v>40546</v>
      </c>
      <c r="T345" s="8">
        <v>0</v>
      </c>
      <c r="U345" s="8">
        <v>40546</v>
      </c>
      <c r="V345" s="8">
        <v>0</v>
      </c>
      <c r="W345" s="8">
        <v>0</v>
      </c>
      <c r="X345" s="8">
        <v>0</v>
      </c>
      <c r="Y345" s="8">
        <v>-42723.1</v>
      </c>
      <c r="Z345" s="8">
        <v>50000</v>
      </c>
      <c r="AA345" s="9">
        <v>42723.1</v>
      </c>
      <c r="AB345" s="26"/>
      <c r="AC345" s="33"/>
    </row>
    <row r="346" spans="1:29" ht="12.75">
      <c r="A346" s="49" t="s">
        <v>345</v>
      </c>
      <c r="B346" s="7" t="s">
        <v>1027</v>
      </c>
      <c r="C346" s="10">
        <f>SUM(C347)</f>
        <v>40000</v>
      </c>
      <c r="D346" s="8">
        <v>0</v>
      </c>
      <c r="E346" s="8">
        <v>0</v>
      </c>
      <c r="F346" s="8">
        <v>0</v>
      </c>
      <c r="G346" s="8">
        <v>50000</v>
      </c>
      <c r="H346" s="8">
        <v>0</v>
      </c>
      <c r="I346" s="8">
        <v>50000</v>
      </c>
      <c r="J346" s="8">
        <v>42723.1</v>
      </c>
      <c r="K346" s="8">
        <v>0</v>
      </c>
      <c r="L346" s="8">
        <v>42723.1</v>
      </c>
      <c r="M346" s="8">
        <v>42723.1</v>
      </c>
      <c r="N346" s="8">
        <v>0</v>
      </c>
      <c r="O346" s="8">
        <v>42723.1</v>
      </c>
      <c r="P346" s="8">
        <v>40546</v>
      </c>
      <c r="Q346" s="8">
        <v>0</v>
      </c>
      <c r="R346" s="8">
        <v>40546</v>
      </c>
      <c r="S346" s="8">
        <v>40546</v>
      </c>
      <c r="T346" s="8">
        <v>0</v>
      </c>
      <c r="U346" s="8">
        <v>40546</v>
      </c>
      <c r="V346" s="8">
        <v>0</v>
      </c>
      <c r="W346" s="8">
        <v>0</v>
      </c>
      <c r="X346" s="8">
        <v>0</v>
      </c>
      <c r="Y346" s="8">
        <v>-42723.1</v>
      </c>
      <c r="Z346" s="8">
        <v>50000</v>
      </c>
      <c r="AA346" s="9">
        <v>42723.1</v>
      </c>
      <c r="AB346" s="26"/>
      <c r="AC346" s="33"/>
    </row>
    <row r="347" spans="1:29" ht="12.75">
      <c r="A347" s="49" t="s">
        <v>346</v>
      </c>
      <c r="B347" s="7" t="s">
        <v>1027</v>
      </c>
      <c r="C347" s="8">
        <v>40000</v>
      </c>
      <c r="D347" s="8">
        <v>0</v>
      </c>
      <c r="E347" s="8">
        <v>0</v>
      </c>
      <c r="F347" s="8">
        <v>0</v>
      </c>
      <c r="G347" s="8">
        <v>50000</v>
      </c>
      <c r="H347" s="8">
        <v>0</v>
      </c>
      <c r="I347" s="8">
        <v>50000</v>
      </c>
      <c r="J347" s="8">
        <v>42723.1</v>
      </c>
      <c r="K347" s="8">
        <v>0</v>
      </c>
      <c r="L347" s="8">
        <v>42723.1</v>
      </c>
      <c r="M347" s="8">
        <v>42723.1</v>
      </c>
      <c r="N347" s="8">
        <v>0</v>
      </c>
      <c r="O347" s="8">
        <v>42723.1</v>
      </c>
      <c r="P347" s="8">
        <v>40546</v>
      </c>
      <c r="Q347" s="8">
        <v>0</v>
      </c>
      <c r="R347" s="8">
        <v>40546</v>
      </c>
      <c r="S347" s="8">
        <v>40546</v>
      </c>
      <c r="T347" s="8">
        <v>0</v>
      </c>
      <c r="U347" s="8">
        <v>40546</v>
      </c>
      <c r="V347" s="8">
        <v>0</v>
      </c>
      <c r="W347" s="8">
        <v>0</v>
      </c>
      <c r="X347" s="8">
        <v>0</v>
      </c>
      <c r="Y347" s="8">
        <v>-42723.1</v>
      </c>
      <c r="Z347" s="8">
        <v>50000</v>
      </c>
      <c r="AA347" s="9">
        <v>42723.1</v>
      </c>
      <c r="AB347" s="26"/>
      <c r="AC347" s="33"/>
    </row>
    <row r="348" spans="1:29" ht="25.5">
      <c r="A348" s="49" t="s">
        <v>347</v>
      </c>
      <c r="B348" s="7" t="s">
        <v>1028</v>
      </c>
      <c r="C348" s="22">
        <f>SUM(C349+C389)</f>
        <v>742086.19</v>
      </c>
      <c r="D348" s="8">
        <v>64760</v>
      </c>
      <c r="E348" s="8">
        <v>0</v>
      </c>
      <c r="F348" s="8">
        <v>64760</v>
      </c>
      <c r="G348" s="8">
        <v>10121737.68</v>
      </c>
      <c r="H348" s="8">
        <v>0</v>
      </c>
      <c r="I348" s="8">
        <v>10121737.68</v>
      </c>
      <c r="J348" s="8">
        <v>10078268.82</v>
      </c>
      <c r="K348" s="8">
        <v>0</v>
      </c>
      <c r="L348" s="8">
        <v>10078268.82</v>
      </c>
      <c r="M348" s="8">
        <v>4840105.48</v>
      </c>
      <c r="N348" s="8">
        <v>0</v>
      </c>
      <c r="O348" s="8">
        <v>4840105.48</v>
      </c>
      <c r="P348" s="8">
        <v>4863603.37</v>
      </c>
      <c r="Q348" s="8">
        <v>0</v>
      </c>
      <c r="R348" s="8">
        <v>4863603.37</v>
      </c>
      <c r="S348" s="8">
        <v>4862264.97</v>
      </c>
      <c r="T348" s="8">
        <v>0</v>
      </c>
      <c r="U348" s="8">
        <v>4862264.97</v>
      </c>
      <c r="V348" s="8">
        <v>0</v>
      </c>
      <c r="W348" s="8">
        <v>0</v>
      </c>
      <c r="X348" s="8">
        <v>0</v>
      </c>
      <c r="Y348" s="8">
        <v>-4840105.48</v>
      </c>
      <c r="Z348" s="8">
        <v>10121737.68</v>
      </c>
      <c r="AA348" s="9">
        <v>10078268.82</v>
      </c>
      <c r="AB348" s="26"/>
      <c r="AC348" s="33"/>
    </row>
    <row r="349" spans="1:29" ht="12.75">
      <c r="A349" s="49" t="s">
        <v>348</v>
      </c>
      <c r="B349" s="7" t="s">
        <v>806</v>
      </c>
      <c r="C349" s="11">
        <f>SUM(C350+C364+C371+C385)</f>
        <v>722086.19</v>
      </c>
      <c r="D349" s="8">
        <v>64760</v>
      </c>
      <c r="E349" s="8">
        <v>0</v>
      </c>
      <c r="F349" s="8">
        <v>64760</v>
      </c>
      <c r="G349" s="8">
        <v>10111737.68</v>
      </c>
      <c r="H349" s="8">
        <v>0</v>
      </c>
      <c r="I349" s="8">
        <v>10111737.68</v>
      </c>
      <c r="J349" s="8">
        <v>10072721.63</v>
      </c>
      <c r="K349" s="8">
        <v>0</v>
      </c>
      <c r="L349" s="8">
        <v>10072721.63</v>
      </c>
      <c r="M349" s="8">
        <v>4834609.92</v>
      </c>
      <c r="N349" s="8">
        <v>0</v>
      </c>
      <c r="O349" s="8">
        <v>4834609.92</v>
      </c>
      <c r="P349" s="8">
        <v>4858311.02</v>
      </c>
      <c r="Q349" s="8">
        <v>0</v>
      </c>
      <c r="R349" s="8">
        <v>4858311.02</v>
      </c>
      <c r="S349" s="8">
        <v>4856972.62</v>
      </c>
      <c r="T349" s="8">
        <v>0</v>
      </c>
      <c r="U349" s="8">
        <v>4856972.62</v>
      </c>
      <c r="V349" s="8">
        <v>0</v>
      </c>
      <c r="W349" s="8">
        <v>0</v>
      </c>
      <c r="X349" s="8">
        <v>0</v>
      </c>
      <c r="Y349" s="8">
        <v>-4834609.92</v>
      </c>
      <c r="Z349" s="8">
        <v>10111737.68</v>
      </c>
      <c r="AA349" s="9">
        <v>10072721.63</v>
      </c>
      <c r="AB349" s="26"/>
      <c r="AC349" s="33"/>
    </row>
    <row r="350" spans="1:29" ht="12.75">
      <c r="A350" s="49" t="s">
        <v>349</v>
      </c>
      <c r="B350" s="7" t="s">
        <v>807</v>
      </c>
      <c r="C350" s="23">
        <f>SUM(C351+C354+C357)</f>
        <v>564000</v>
      </c>
      <c r="D350" s="8">
        <v>0</v>
      </c>
      <c r="E350" s="8">
        <v>0</v>
      </c>
      <c r="F350" s="8">
        <v>0</v>
      </c>
      <c r="G350" s="8">
        <v>410880.96</v>
      </c>
      <c r="H350" s="8">
        <v>0</v>
      </c>
      <c r="I350" s="8">
        <v>410880.96</v>
      </c>
      <c r="J350" s="8">
        <v>403000</v>
      </c>
      <c r="K350" s="8">
        <v>0</v>
      </c>
      <c r="L350" s="8">
        <v>403000</v>
      </c>
      <c r="M350" s="8">
        <v>229284.16</v>
      </c>
      <c r="N350" s="8">
        <v>0</v>
      </c>
      <c r="O350" s="8">
        <v>229284.16</v>
      </c>
      <c r="P350" s="8">
        <v>254092.26</v>
      </c>
      <c r="Q350" s="8">
        <v>0</v>
      </c>
      <c r="R350" s="8">
        <v>254092.26</v>
      </c>
      <c r="S350" s="8">
        <v>253483.67</v>
      </c>
      <c r="T350" s="8">
        <v>0</v>
      </c>
      <c r="U350" s="8">
        <v>253483.67</v>
      </c>
      <c r="V350" s="8">
        <v>0</v>
      </c>
      <c r="W350" s="8">
        <v>0</v>
      </c>
      <c r="X350" s="8">
        <v>0</v>
      </c>
      <c r="Y350" s="8">
        <v>-229284.16</v>
      </c>
      <c r="Z350" s="8">
        <v>410880.96</v>
      </c>
      <c r="AA350" s="9">
        <v>403000</v>
      </c>
      <c r="AB350" s="26"/>
      <c r="AC350" s="33"/>
    </row>
    <row r="351" spans="1:29" ht="12.75">
      <c r="A351" s="49" t="s">
        <v>350</v>
      </c>
      <c r="B351" s="7" t="s">
        <v>959</v>
      </c>
      <c r="C351" s="24">
        <f>SUM(C352)</f>
        <v>182000</v>
      </c>
      <c r="D351" s="8">
        <v>0</v>
      </c>
      <c r="E351" s="8">
        <v>0</v>
      </c>
      <c r="F351" s="8">
        <v>0</v>
      </c>
      <c r="G351" s="8">
        <v>80000</v>
      </c>
      <c r="H351" s="8">
        <v>0</v>
      </c>
      <c r="I351" s="8">
        <v>80000</v>
      </c>
      <c r="J351" s="8">
        <v>80000</v>
      </c>
      <c r="K351" s="8">
        <v>0</v>
      </c>
      <c r="L351" s="8">
        <v>80000</v>
      </c>
      <c r="M351" s="8">
        <v>66151.5</v>
      </c>
      <c r="N351" s="8">
        <v>0</v>
      </c>
      <c r="O351" s="8">
        <v>66151.5</v>
      </c>
      <c r="P351" s="8">
        <v>73427.44</v>
      </c>
      <c r="Q351" s="8">
        <v>0</v>
      </c>
      <c r="R351" s="8">
        <v>73427.44</v>
      </c>
      <c r="S351" s="8">
        <v>73427.44</v>
      </c>
      <c r="T351" s="8">
        <v>0</v>
      </c>
      <c r="U351" s="8">
        <v>73427.44</v>
      </c>
      <c r="V351" s="8">
        <v>0</v>
      </c>
      <c r="W351" s="8">
        <v>0</v>
      </c>
      <c r="X351" s="8">
        <v>0</v>
      </c>
      <c r="Y351" s="8">
        <v>-66151.5</v>
      </c>
      <c r="Z351" s="8">
        <v>80000</v>
      </c>
      <c r="AA351" s="9">
        <v>80000</v>
      </c>
      <c r="AB351" s="26"/>
      <c r="AC351" s="33"/>
    </row>
    <row r="352" spans="1:29" ht="38.25">
      <c r="A352" s="49" t="s">
        <v>351</v>
      </c>
      <c r="B352" s="7" t="s">
        <v>960</v>
      </c>
      <c r="C352" s="10">
        <f>SUM(C353)</f>
        <v>182000</v>
      </c>
      <c r="D352" s="8">
        <v>0</v>
      </c>
      <c r="E352" s="8">
        <v>0</v>
      </c>
      <c r="F352" s="8">
        <v>0</v>
      </c>
      <c r="G352" s="8">
        <v>80000</v>
      </c>
      <c r="H352" s="8">
        <v>0</v>
      </c>
      <c r="I352" s="8">
        <v>80000</v>
      </c>
      <c r="J352" s="8">
        <v>80000</v>
      </c>
      <c r="K352" s="8">
        <v>0</v>
      </c>
      <c r="L352" s="8">
        <v>80000</v>
      </c>
      <c r="M352" s="8">
        <v>66151.5</v>
      </c>
      <c r="N352" s="8">
        <v>0</v>
      </c>
      <c r="O352" s="8">
        <v>66151.5</v>
      </c>
      <c r="P352" s="8">
        <v>73427.44</v>
      </c>
      <c r="Q352" s="8">
        <v>0</v>
      </c>
      <c r="R352" s="8">
        <v>73427.44</v>
      </c>
      <c r="S352" s="8">
        <v>73427.44</v>
      </c>
      <c r="T352" s="8">
        <v>0</v>
      </c>
      <c r="U352" s="8">
        <v>73427.44</v>
      </c>
      <c r="V352" s="8">
        <v>0</v>
      </c>
      <c r="W352" s="8">
        <v>0</v>
      </c>
      <c r="X352" s="8">
        <v>0</v>
      </c>
      <c r="Y352" s="8">
        <v>-66151.5</v>
      </c>
      <c r="Z352" s="8">
        <v>80000</v>
      </c>
      <c r="AA352" s="9">
        <v>80000</v>
      </c>
      <c r="AB352" s="26"/>
      <c r="AC352" s="33"/>
    </row>
    <row r="353" spans="1:29" ht="38.25">
      <c r="A353" s="49" t="s">
        <v>352</v>
      </c>
      <c r="B353" s="7" t="s">
        <v>960</v>
      </c>
      <c r="C353" s="8">
        <v>182000</v>
      </c>
      <c r="D353" s="8">
        <v>0</v>
      </c>
      <c r="E353" s="8">
        <v>0</v>
      </c>
      <c r="F353" s="8">
        <v>0</v>
      </c>
      <c r="G353" s="8">
        <v>80000</v>
      </c>
      <c r="H353" s="8">
        <v>0</v>
      </c>
      <c r="I353" s="8">
        <v>80000</v>
      </c>
      <c r="J353" s="8">
        <v>80000</v>
      </c>
      <c r="K353" s="8">
        <v>0</v>
      </c>
      <c r="L353" s="8">
        <v>80000</v>
      </c>
      <c r="M353" s="8">
        <v>66151.5</v>
      </c>
      <c r="N353" s="8">
        <v>0</v>
      </c>
      <c r="O353" s="8">
        <v>66151.5</v>
      </c>
      <c r="P353" s="8">
        <v>73427.44</v>
      </c>
      <c r="Q353" s="8">
        <v>0</v>
      </c>
      <c r="R353" s="8">
        <v>73427.44</v>
      </c>
      <c r="S353" s="8">
        <v>73427.44</v>
      </c>
      <c r="T353" s="8">
        <v>0</v>
      </c>
      <c r="U353" s="8">
        <v>73427.44</v>
      </c>
      <c r="V353" s="8">
        <v>0</v>
      </c>
      <c r="W353" s="8">
        <v>0</v>
      </c>
      <c r="X353" s="8">
        <v>0</v>
      </c>
      <c r="Y353" s="8">
        <v>-66151.5</v>
      </c>
      <c r="Z353" s="8">
        <v>80000</v>
      </c>
      <c r="AA353" s="9">
        <v>80000</v>
      </c>
      <c r="AB353" s="26"/>
      <c r="AC353" s="33"/>
    </row>
    <row r="354" spans="1:29" ht="25.5">
      <c r="A354" s="49" t="s">
        <v>353</v>
      </c>
      <c r="B354" s="7" t="s">
        <v>963</v>
      </c>
      <c r="C354" s="24">
        <f>SUM(C355)</f>
        <v>270000</v>
      </c>
      <c r="D354" s="8">
        <v>0</v>
      </c>
      <c r="E354" s="8">
        <v>0</v>
      </c>
      <c r="F354" s="8">
        <v>0</v>
      </c>
      <c r="G354" s="8">
        <v>239000</v>
      </c>
      <c r="H354" s="8">
        <v>0</v>
      </c>
      <c r="I354" s="8">
        <v>239000</v>
      </c>
      <c r="J354" s="8">
        <v>239000</v>
      </c>
      <c r="K354" s="8">
        <v>0</v>
      </c>
      <c r="L354" s="8">
        <v>239000</v>
      </c>
      <c r="M354" s="8">
        <v>122799.86</v>
      </c>
      <c r="N354" s="8">
        <v>0</v>
      </c>
      <c r="O354" s="8">
        <v>122799.86</v>
      </c>
      <c r="P354" s="8">
        <v>134065.65</v>
      </c>
      <c r="Q354" s="8">
        <v>0</v>
      </c>
      <c r="R354" s="8">
        <v>134065.65</v>
      </c>
      <c r="S354" s="8">
        <v>133585.35</v>
      </c>
      <c r="T354" s="8">
        <v>0</v>
      </c>
      <c r="U354" s="8">
        <v>133585.35</v>
      </c>
      <c r="V354" s="8">
        <v>0</v>
      </c>
      <c r="W354" s="8">
        <v>0</v>
      </c>
      <c r="X354" s="8">
        <v>0</v>
      </c>
      <c r="Y354" s="8">
        <v>-122799.86</v>
      </c>
      <c r="Z354" s="8">
        <v>239000</v>
      </c>
      <c r="AA354" s="9">
        <v>239000</v>
      </c>
      <c r="AB354" s="26"/>
      <c r="AC354" s="33"/>
    </row>
    <row r="355" spans="1:29" ht="25.5">
      <c r="A355" s="49" t="s">
        <v>354</v>
      </c>
      <c r="B355" s="7" t="s">
        <v>963</v>
      </c>
      <c r="C355" s="10">
        <f>SUM(C356)</f>
        <v>270000</v>
      </c>
      <c r="D355" s="8">
        <v>0</v>
      </c>
      <c r="E355" s="8">
        <v>0</v>
      </c>
      <c r="F355" s="8">
        <v>0</v>
      </c>
      <c r="G355" s="8">
        <v>239000</v>
      </c>
      <c r="H355" s="8">
        <v>0</v>
      </c>
      <c r="I355" s="8">
        <v>239000</v>
      </c>
      <c r="J355" s="8">
        <v>239000</v>
      </c>
      <c r="K355" s="8">
        <v>0</v>
      </c>
      <c r="L355" s="8">
        <v>239000</v>
      </c>
      <c r="M355" s="8">
        <v>122799.86</v>
      </c>
      <c r="N355" s="8">
        <v>0</v>
      </c>
      <c r="O355" s="8">
        <v>122799.86</v>
      </c>
      <c r="P355" s="8">
        <v>134065.65</v>
      </c>
      <c r="Q355" s="8">
        <v>0</v>
      </c>
      <c r="R355" s="8">
        <v>134065.65</v>
      </c>
      <c r="S355" s="8">
        <v>133585.35</v>
      </c>
      <c r="T355" s="8">
        <v>0</v>
      </c>
      <c r="U355" s="8">
        <v>133585.35</v>
      </c>
      <c r="V355" s="8">
        <v>0</v>
      </c>
      <c r="W355" s="8">
        <v>0</v>
      </c>
      <c r="X355" s="8">
        <v>0</v>
      </c>
      <c r="Y355" s="8">
        <v>-122799.86</v>
      </c>
      <c r="Z355" s="8">
        <v>239000</v>
      </c>
      <c r="AA355" s="9">
        <v>239000</v>
      </c>
      <c r="AB355" s="26"/>
      <c r="AC355" s="33"/>
    </row>
    <row r="356" spans="1:29" ht="38.25">
      <c r="A356" s="49" t="s">
        <v>355</v>
      </c>
      <c r="B356" s="7" t="s">
        <v>960</v>
      </c>
      <c r="C356" s="8">
        <v>270000</v>
      </c>
      <c r="D356" s="8">
        <v>0</v>
      </c>
      <c r="E356" s="8">
        <v>0</v>
      </c>
      <c r="F356" s="8">
        <v>0</v>
      </c>
      <c r="G356" s="8">
        <v>239000</v>
      </c>
      <c r="H356" s="8">
        <v>0</v>
      </c>
      <c r="I356" s="8">
        <v>239000</v>
      </c>
      <c r="J356" s="8">
        <v>239000</v>
      </c>
      <c r="K356" s="8">
        <v>0</v>
      </c>
      <c r="L356" s="8">
        <v>239000</v>
      </c>
      <c r="M356" s="8">
        <v>122799.86</v>
      </c>
      <c r="N356" s="8">
        <v>0</v>
      </c>
      <c r="O356" s="8">
        <v>122799.86</v>
      </c>
      <c r="P356" s="8">
        <v>134065.65</v>
      </c>
      <c r="Q356" s="8">
        <v>0</v>
      </c>
      <c r="R356" s="8">
        <v>134065.65</v>
      </c>
      <c r="S356" s="8">
        <v>133585.35</v>
      </c>
      <c r="T356" s="8">
        <v>0</v>
      </c>
      <c r="U356" s="8">
        <v>133585.35</v>
      </c>
      <c r="V356" s="8">
        <v>0</v>
      </c>
      <c r="W356" s="8">
        <v>0</v>
      </c>
      <c r="X356" s="8">
        <v>0</v>
      </c>
      <c r="Y356" s="8">
        <v>-122799.86</v>
      </c>
      <c r="Z356" s="8">
        <v>239000</v>
      </c>
      <c r="AA356" s="9">
        <v>239000</v>
      </c>
      <c r="AB356" s="26"/>
      <c r="AC356" s="33"/>
    </row>
    <row r="357" spans="1:29" ht="25.5">
      <c r="A357" s="49" t="s">
        <v>356</v>
      </c>
      <c r="B357" s="7" t="s">
        <v>811</v>
      </c>
      <c r="C357" s="24">
        <f>SUM(C358+C360+C362)</f>
        <v>112000</v>
      </c>
      <c r="D357" s="8">
        <v>0</v>
      </c>
      <c r="E357" s="8">
        <v>0</v>
      </c>
      <c r="F357" s="8">
        <v>0</v>
      </c>
      <c r="G357" s="8">
        <v>84000</v>
      </c>
      <c r="H357" s="8">
        <v>0</v>
      </c>
      <c r="I357" s="8">
        <v>84000</v>
      </c>
      <c r="J357" s="8">
        <v>84000</v>
      </c>
      <c r="K357" s="8">
        <v>0</v>
      </c>
      <c r="L357" s="8">
        <v>84000</v>
      </c>
      <c r="M357" s="8">
        <v>40332.8</v>
      </c>
      <c r="N357" s="8">
        <v>0</v>
      </c>
      <c r="O357" s="8">
        <v>40332.8</v>
      </c>
      <c r="P357" s="8">
        <v>46599.17</v>
      </c>
      <c r="Q357" s="8">
        <v>0</v>
      </c>
      <c r="R357" s="8">
        <v>46599.17</v>
      </c>
      <c r="S357" s="8">
        <v>46470.88</v>
      </c>
      <c r="T357" s="8">
        <v>0</v>
      </c>
      <c r="U357" s="8">
        <v>46470.88</v>
      </c>
      <c r="V357" s="8">
        <v>0</v>
      </c>
      <c r="W357" s="8">
        <v>0</v>
      </c>
      <c r="X357" s="8">
        <v>0</v>
      </c>
      <c r="Y357" s="8">
        <v>-40332.8</v>
      </c>
      <c r="Z357" s="8">
        <v>84000</v>
      </c>
      <c r="AA357" s="9">
        <v>84000</v>
      </c>
      <c r="AB357" s="26"/>
      <c r="AC357" s="33"/>
    </row>
    <row r="358" spans="1:29" ht="25.5">
      <c r="A358" s="49" t="s">
        <v>357</v>
      </c>
      <c r="B358" s="7" t="s">
        <v>965</v>
      </c>
      <c r="C358" s="10">
        <f>SUM(C359)</f>
        <v>32000</v>
      </c>
      <c r="D358" s="8">
        <v>0</v>
      </c>
      <c r="E358" s="8">
        <v>0</v>
      </c>
      <c r="F358" s="8">
        <v>0</v>
      </c>
      <c r="G358" s="8">
        <v>10000</v>
      </c>
      <c r="H358" s="8">
        <v>0</v>
      </c>
      <c r="I358" s="8">
        <v>10000</v>
      </c>
      <c r="J358" s="8">
        <v>10000</v>
      </c>
      <c r="K358" s="8">
        <v>0</v>
      </c>
      <c r="L358" s="8">
        <v>10000</v>
      </c>
      <c r="M358" s="8">
        <v>7849.7</v>
      </c>
      <c r="N358" s="8">
        <v>0</v>
      </c>
      <c r="O358" s="8">
        <v>7849.7</v>
      </c>
      <c r="P358" s="8">
        <v>9183.79</v>
      </c>
      <c r="Q358" s="8">
        <v>0</v>
      </c>
      <c r="R358" s="8">
        <v>9183.79</v>
      </c>
      <c r="S358" s="8">
        <v>9183.79</v>
      </c>
      <c r="T358" s="8">
        <v>0</v>
      </c>
      <c r="U358" s="8">
        <v>9183.79</v>
      </c>
      <c r="V358" s="8">
        <v>0</v>
      </c>
      <c r="W358" s="8">
        <v>0</v>
      </c>
      <c r="X358" s="8">
        <v>0</v>
      </c>
      <c r="Y358" s="8">
        <v>-7849.7</v>
      </c>
      <c r="Z358" s="8">
        <v>10000</v>
      </c>
      <c r="AA358" s="9">
        <v>10000</v>
      </c>
      <c r="AB358" s="26"/>
      <c r="AC358" s="33"/>
    </row>
    <row r="359" spans="1:29" ht="25.5">
      <c r="A359" s="49" t="s">
        <v>358</v>
      </c>
      <c r="B359" s="7" t="s">
        <v>965</v>
      </c>
      <c r="C359" s="8">
        <v>32000</v>
      </c>
      <c r="D359" s="8">
        <v>0</v>
      </c>
      <c r="E359" s="8">
        <v>0</v>
      </c>
      <c r="F359" s="8">
        <v>0</v>
      </c>
      <c r="G359" s="8">
        <v>10000</v>
      </c>
      <c r="H359" s="8">
        <v>0</v>
      </c>
      <c r="I359" s="8">
        <v>10000</v>
      </c>
      <c r="J359" s="8">
        <v>10000</v>
      </c>
      <c r="K359" s="8">
        <v>0</v>
      </c>
      <c r="L359" s="8">
        <v>10000</v>
      </c>
      <c r="M359" s="8">
        <v>7849.7</v>
      </c>
      <c r="N359" s="8">
        <v>0</v>
      </c>
      <c r="O359" s="8">
        <v>7849.7</v>
      </c>
      <c r="P359" s="8">
        <v>9183.79</v>
      </c>
      <c r="Q359" s="8">
        <v>0</v>
      </c>
      <c r="R359" s="8">
        <v>9183.79</v>
      </c>
      <c r="S359" s="8">
        <v>9183.79</v>
      </c>
      <c r="T359" s="8">
        <v>0</v>
      </c>
      <c r="U359" s="8">
        <v>9183.79</v>
      </c>
      <c r="V359" s="8">
        <v>0</v>
      </c>
      <c r="W359" s="8">
        <v>0</v>
      </c>
      <c r="X359" s="8">
        <v>0</v>
      </c>
      <c r="Y359" s="8">
        <v>-7849.7</v>
      </c>
      <c r="Z359" s="8">
        <v>10000</v>
      </c>
      <c r="AA359" s="9">
        <v>10000</v>
      </c>
      <c r="AB359" s="26"/>
      <c r="AC359" s="33"/>
    </row>
    <row r="360" spans="1:29" ht="25.5">
      <c r="A360" s="49" t="s">
        <v>359</v>
      </c>
      <c r="B360" s="7" t="s">
        <v>966</v>
      </c>
      <c r="C360" s="10">
        <f>SUM(C361)</f>
        <v>75000</v>
      </c>
      <c r="D360" s="8">
        <v>0</v>
      </c>
      <c r="E360" s="8">
        <v>0</v>
      </c>
      <c r="F360" s="8">
        <v>0</v>
      </c>
      <c r="G360" s="8">
        <v>64000</v>
      </c>
      <c r="H360" s="8">
        <v>0</v>
      </c>
      <c r="I360" s="8">
        <v>64000</v>
      </c>
      <c r="J360" s="8">
        <v>64000</v>
      </c>
      <c r="K360" s="8">
        <v>0</v>
      </c>
      <c r="L360" s="8">
        <v>64000</v>
      </c>
      <c r="M360" s="8">
        <v>31223.93</v>
      </c>
      <c r="N360" s="8">
        <v>0</v>
      </c>
      <c r="O360" s="8">
        <v>31223.93</v>
      </c>
      <c r="P360" s="8">
        <v>36156.21</v>
      </c>
      <c r="Q360" s="8">
        <v>0</v>
      </c>
      <c r="R360" s="8">
        <v>36156.21</v>
      </c>
      <c r="S360" s="8">
        <v>36027.92</v>
      </c>
      <c r="T360" s="8">
        <v>0</v>
      </c>
      <c r="U360" s="8">
        <v>36027.92</v>
      </c>
      <c r="V360" s="8">
        <v>0</v>
      </c>
      <c r="W360" s="8">
        <v>0</v>
      </c>
      <c r="X360" s="8">
        <v>0</v>
      </c>
      <c r="Y360" s="8">
        <v>-31223.93</v>
      </c>
      <c r="Z360" s="8">
        <v>64000</v>
      </c>
      <c r="AA360" s="9">
        <v>64000</v>
      </c>
      <c r="AB360" s="26"/>
      <c r="AC360" s="33"/>
    </row>
    <row r="361" spans="1:29" ht="25.5">
      <c r="A361" s="49" t="s">
        <v>1254</v>
      </c>
      <c r="B361" s="7" t="s">
        <v>966</v>
      </c>
      <c r="C361" s="8">
        <v>75000</v>
      </c>
      <c r="D361" s="8">
        <v>0</v>
      </c>
      <c r="E361" s="8">
        <v>0</v>
      </c>
      <c r="F361" s="8">
        <v>0</v>
      </c>
      <c r="G361" s="8">
        <v>64000</v>
      </c>
      <c r="H361" s="8">
        <v>0</v>
      </c>
      <c r="I361" s="8">
        <v>64000</v>
      </c>
      <c r="J361" s="8">
        <v>64000</v>
      </c>
      <c r="K361" s="8">
        <v>0</v>
      </c>
      <c r="L361" s="8">
        <v>64000</v>
      </c>
      <c r="M361" s="8">
        <v>31223.93</v>
      </c>
      <c r="N361" s="8">
        <v>0</v>
      </c>
      <c r="O361" s="8">
        <v>31223.93</v>
      </c>
      <c r="P361" s="8">
        <v>36156.21</v>
      </c>
      <c r="Q361" s="8">
        <v>0</v>
      </c>
      <c r="R361" s="8">
        <v>36156.21</v>
      </c>
      <c r="S361" s="8">
        <v>36027.92</v>
      </c>
      <c r="T361" s="8">
        <v>0</v>
      </c>
      <c r="U361" s="8">
        <v>36027.92</v>
      </c>
      <c r="V361" s="8">
        <v>0</v>
      </c>
      <c r="W361" s="8">
        <v>0</v>
      </c>
      <c r="X361" s="8">
        <v>0</v>
      </c>
      <c r="Y361" s="8">
        <v>-31223.93</v>
      </c>
      <c r="Z361" s="8">
        <v>64000</v>
      </c>
      <c r="AA361" s="9">
        <v>64000</v>
      </c>
      <c r="AB361" s="26"/>
      <c r="AC361" s="33"/>
    </row>
    <row r="362" spans="1:29" ht="12.75">
      <c r="A362" s="49" t="s">
        <v>360</v>
      </c>
      <c r="B362" s="7" t="s">
        <v>1552</v>
      </c>
      <c r="C362" s="10">
        <f>SUM(C363:C363)</f>
        <v>5000</v>
      </c>
      <c r="D362" s="8">
        <v>0</v>
      </c>
      <c r="E362" s="8">
        <v>0</v>
      </c>
      <c r="F362" s="8">
        <v>0</v>
      </c>
      <c r="G362" s="8">
        <v>10000</v>
      </c>
      <c r="H362" s="8">
        <v>0</v>
      </c>
      <c r="I362" s="8">
        <v>10000</v>
      </c>
      <c r="J362" s="8">
        <v>10000</v>
      </c>
      <c r="K362" s="8">
        <v>0</v>
      </c>
      <c r="L362" s="8">
        <v>10000</v>
      </c>
      <c r="M362" s="8">
        <v>1259.17</v>
      </c>
      <c r="N362" s="8">
        <v>0</v>
      </c>
      <c r="O362" s="8">
        <v>1259.17</v>
      </c>
      <c r="P362" s="8">
        <v>1259.17</v>
      </c>
      <c r="Q362" s="8">
        <v>0</v>
      </c>
      <c r="R362" s="8">
        <v>1259.17</v>
      </c>
      <c r="S362" s="8">
        <v>1259.17</v>
      </c>
      <c r="T362" s="8">
        <v>0</v>
      </c>
      <c r="U362" s="8">
        <v>1259.17</v>
      </c>
      <c r="V362" s="8">
        <v>0</v>
      </c>
      <c r="W362" s="8">
        <v>0</v>
      </c>
      <c r="X362" s="8">
        <v>0</v>
      </c>
      <c r="Y362" s="8">
        <v>-1259.17</v>
      </c>
      <c r="Z362" s="8">
        <v>10000</v>
      </c>
      <c r="AA362" s="9">
        <v>10000</v>
      </c>
      <c r="AB362" s="26"/>
      <c r="AC362" s="33"/>
    </row>
    <row r="363" spans="1:29" ht="12.75">
      <c r="A363" s="49" t="s">
        <v>361</v>
      </c>
      <c r="B363" s="7" t="s">
        <v>1553</v>
      </c>
      <c r="C363" s="8">
        <v>5000</v>
      </c>
      <c r="D363" s="8">
        <v>0</v>
      </c>
      <c r="E363" s="8">
        <v>0</v>
      </c>
      <c r="F363" s="8">
        <v>0</v>
      </c>
      <c r="G363" s="8">
        <v>7500</v>
      </c>
      <c r="H363" s="8">
        <v>0</v>
      </c>
      <c r="I363" s="8">
        <v>7500</v>
      </c>
      <c r="J363" s="8">
        <v>7500</v>
      </c>
      <c r="K363" s="8">
        <v>0</v>
      </c>
      <c r="L363" s="8">
        <v>7500</v>
      </c>
      <c r="M363" s="8">
        <v>944.38</v>
      </c>
      <c r="N363" s="8">
        <v>0</v>
      </c>
      <c r="O363" s="8">
        <v>944.38</v>
      </c>
      <c r="P363" s="8">
        <v>944.38</v>
      </c>
      <c r="Q363" s="8">
        <v>0</v>
      </c>
      <c r="R363" s="8">
        <v>944.38</v>
      </c>
      <c r="S363" s="8">
        <v>944.38</v>
      </c>
      <c r="T363" s="8">
        <v>0</v>
      </c>
      <c r="U363" s="8">
        <v>944.38</v>
      </c>
      <c r="V363" s="8">
        <v>0</v>
      </c>
      <c r="W363" s="8">
        <v>0</v>
      </c>
      <c r="X363" s="8">
        <v>0</v>
      </c>
      <c r="Y363" s="8">
        <v>-944.38</v>
      </c>
      <c r="Z363" s="8">
        <v>7500</v>
      </c>
      <c r="AA363" s="9">
        <v>7500</v>
      </c>
      <c r="AB363" s="26"/>
      <c r="AC363" s="33"/>
    </row>
    <row r="364" spans="1:29" ht="12.75">
      <c r="A364" s="49" t="s">
        <v>362</v>
      </c>
      <c r="B364" s="7" t="s">
        <v>829</v>
      </c>
      <c r="C364" s="23">
        <f>SUM(C365+C368)</f>
        <v>51565.12</v>
      </c>
      <c r="D364" s="8">
        <v>0</v>
      </c>
      <c r="E364" s="8">
        <v>0</v>
      </c>
      <c r="F364" s="8">
        <v>0</v>
      </c>
      <c r="G364" s="8">
        <v>119301.72</v>
      </c>
      <c r="H364" s="8">
        <v>0</v>
      </c>
      <c r="I364" s="8">
        <v>119301.72</v>
      </c>
      <c r="J364" s="8">
        <v>119301.72</v>
      </c>
      <c r="K364" s="8">
        <v>0</v>
      </c>
      <c r="L364" s="8">
        <v>119301.72</v>
      </c>
      <c r="M364" s="8">
        <v>54570.54</v>
      </c>
      <c r="N364" s="8">
        <v>0</v>
      </c>
      <c r="O364" s="8">
        <v>54570.54</v>
      </c>
      <c r="P364" s="8">
        <v>54570.54</v>
      </c>
      <c r="Q364" s="8">
        <v>0</v>
      </c>
      <c r="R364" s="8">
        <v>54570.54</v>
      </c>
      <c r="S364" s="8">
        <v>53840.73</v>
      </c>
      <c r="T364" s="8">
        <v>0</v>
      </c>
      <c r="U364" s="8">
        <v>53840.73</v>
      </c>
      <c r="V364" s="8">
        <v>0</v>
      </c>
      <c r="W364" s="8">
        <v>0</v>
      </c>
      <c r="X364" s="8">
        <v>0</v>
      </c>
      <c r="Y364" s="8">
        <v>-54570.54</v>
      </c>
      <c r="Z364" s="8">
        <v>119301.72</v>
      </c>
      <c r="AA364" s="9">
        <v>119301.72</v>
      </c>
      <c r="AB364" s="26"/>
      <c r="AC364" s="33"/>
    </row>
    <row r="365" spans="1:29" ht="12.75">
      <c r="A365" s="49" t="s">
        <v>363</v>
      </c>
      <c r="B365" s="7" t="s">
        <v>972</v>
      </c>
      <c r="C365" s="24">
        <f>SUM(C366)</f>
        <v>41565.12</v>
      </c>
      <c r="D365" s="8">
        <v>0</v>
      </c>
      <c r="E365" s="8">
        <v>0</v>
      </c>
      <c r="F365" s="8">
        <v>0</v>
      </c>
      <c r="G365" s="8">
        <v>119301.72</v>
      </c>
      <c r="H365" s="8">
        <v>0</v>
      </c>
      <c r="I365" s="8">
        <v>119301.72</v>
      </c>
      <c r="J365" s="8">
        <v>119301.72</v>
      </c>
      <c r="K365" s="8">
        <v>0</v>
      </c>
      <c r="L365" s="8">
        <v>119301.72</v>
      </c>
      <c r="M365" s="8">
        <v>54570.54</v>
      </c>
      <c r="N365" s="8">
        <v>0</v>
      </c>
      <c r="O365" s="8">
        <v>54570.54</v>
      </c>
      <c r="P365" s="8">
        <v>54570.54</v>
      </c>
      <c r="Q365" s="8">
        <v>0</v>
      </c>
      <c r="R365" s="8">
        <v>54570.54</v>
      </c>
      <c r="S365" s="8">
        <v>53840.73</v>
      </c>
      <c r="T365" s="8">
        <v>0</v>
      </c>
      <c r="U365" s="8">
        <v>53840.73</v>
      </c>
      <c r="V365" s="8">
        <v>0</v>
      </c>
      <c r="W365" s="8">
        <v>0</v>
      </c>
      <c r="X365" s="8">
        <v>0</v>
      </c>
      <c r="Y365" s="8">
        <v>-54570.54</v>
      </c>
      <c r="Z365" s="8">
        <v>119301.72</v>
      </c>
      <c r="AA365" s="9">
        <v>119301.72</v>
      </c>
      <c r="AB365" s="26"/>
      <c r="AC365" s="33"/>
    </row>
    <row r="366" spans="1:29" ht="12.75">
      <c r="A366" s="49" t="s">
        <v>364</v>
      </c>
      <c r="B366" s="7" t="s">
        <v>973</v>
      </c>
      <c r="C366" s="10">
        <f>SUM(C367)</f>
        <v>41565.12</v>
      </c>
      <c r="D366" s="8">
        <v>0</v>
      </c>
      <c r="E366" s="8">
        <v>0</v>
      </c>
      <c r="F366" s="8">
        <v>0</v>
      </c>
      <c r="G366" s="8">
        <v>119301.72</v>
      </c>
      <c r="H366" s="8">
        <v>0</v>
      </c>
      <c r="I366" s="8">
        <v>119301.72</v>
      </c>
      <c r="J366" s="8">
        <v>119301.72</v>
      </c>
      <c r="K366" s="8">
        <v>0</v>
      </c>
      <c r="L366" s="8">
        <v>119301.72</v>
      </c>
      <c r="M366" s="8">
        <v>54570.54</v>
      </c>
      <c r="N366" s="8">
        <v>0</v>
      </c>
      <c r="O366" s="8">
        <v>54570.54</v>
      </c>
      <c r="P366" s="8">
        <v>54570.54</v>
      </c>
      <c r="Q366" s="8">
        <v>0</v>
      </c>
      <c r="R366" s="8">
        <v>54570.54</v>
      </c>
      <c r="S366" s="8">
        <v>53840.73</v>
      </c>
      <c r="T366" s="8">
        <v>0</v>
      </c>
      <c r="U366" s="8">
        <v>53840.73</v>
      </c>
      <c r="V366" s="8">
        <v>0</v>
      </c>
      <c r="W366" s="8">
        <v>0</v>
      </c>
      <c r="X366" s="8">
        <v>0</v>
      </c>
      <c r="Y366" s="8">
        <v>-54570.54</v>
      </c>
      <c r="Z366" s="8">
        <v>119301.72</v>
      </c>
      <c r="AA366" s="9">
        <v>119301.72</v>
      </c>
      <c r="AB366" s="26"/>
      <c r="AC366" s="33"/>
    </row>
    <row r="367" spans="1:29" ht="12.75">
      <c r="A367" s="49" t="s">
        <v>365</v>
      </c>
      <c r="B367" s="7" t="s">
        <v>974</v>
      </c>
      <c r="C367" s="8">
        <v>41565.12</v>
      </c>
      <c r="D367" s="8">
        <v>0</v>
      </c>
      <c r="E367" s="8">
        <v>0</v>
      </c>
      <c r="F367" s="8">
        <v>0</v>
      </c>
      <c r="G367" s="8">
        <v>119301.72</v>
      </c>
      <c r="H367" s="8">
        <v>0</v>
      </c>
      <c r="I367" s="8">
        <v>119301.72</v>
      </c>
      <c r="J367" s="8">
        <v>119301.72</v>
      </c>
      <c r="K367" s="8">
        <v>0</v>
      </c>
      <c r="L367" s="8">
        <v>119301.72</v>
      </c>
      <c r="M367" s="8">
        <v>54570.54</v>
      </c>
      <c r="N367" s="8">
        <v>0</v>
      </c>
      <c r="O367" s="8">
        <v>54570.54</v>
      </c>
      <c r="P367" s="8">
        <v>54570.54</v>
      </c>
      <c r="Q367" s="8">
        <v>0</v>
      </c>
      <c r="R367" s="8">
        <v>54570.54</v>
      </c>
      <c r="S367" s="8">
        <v>53840.73</v>
      </c>
      <c r="T367" s="8">
        <v>0</v>
      </c>
      <c r="U367" s="8">
        <v>53840.73</v>
      </c>
      <c r="V367" s="8">
        <v>0</v>
      </c>
      <c r="W367" s="8">
        <v>0</v>
      </c>
      <c r="X367" s="8">
        <v>0</v>
      </c>
      <c r="Y367" s="8">
        <v>-54570.54</v>
      </c>
      <c r="Z367" s="8">
        <v>119301.72</v>
      </c>
      <c r="AA367" s="9">
        <v>119301.72</v>
      </c>
      <c r="AB367" s="26"/>
      <c r="AC367" s="33"/>
    </row>
    <row r="368" spans="1:29" s="2" customFormat="1" ht="12.75">
      <c r="A368" s="51" t="s">
        <v>1393</v>
      </c>
      <c r="B368" s="40" t="s">
        <v>1045</v>
      </c>
      <c r="C368" s="45">
        <f>SUM(C369)</f>
        <v>10000</v>
      </c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2"/>
      <c r="AB368" s="43"/>
      <c r="AC368" s="44"/>
    </row>
    <row r="369" spans="1:29" ht="12.75">
      <c r="A369" s="49" t="s">
        <v>1255</v>
      </c>
      <c r="B369" s="7" t="s">
        <v>1048</v>
      </c>
      <c r="C369" s="10">
        <f>SUM(C370)</f>
        <v>10000</v>
      </c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9"/>
      <c r="AB369" s="26"/>
      <c r="AC369" s="33"/>
    </row>
    <row r="370" spans="1:29" ht="63.75">
      <c r="A370" s="49" t="s">
        <v>1256</v>
      </c>
      <c r="B370" s="7" t="s">
        <v>1257</v>
      </c>
      <c r="C370" s="8">
        <v>10000</v>
      </c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9"/>
      <c r="AB370" s="26"/>
      <c r="AC370" s="33"/>
    </row>
    <row r="371" spans="1:29" ht="12.75">
      <c r="A371" s="49" t="s">
        <v>366</v>
      </c>
      <c r="B371" s="7" t="s">
        <v>841</v>
      </c>
      <c r="C371" s="23">
        <f>SUM(C372+C379+C382)</f>
        <v>89521.07</v>
      </c>
      <c r="D371" s="8">
        <v>49760</v>
      </c>
      <c r="E371" s="8">
        <v>0</v>
      </c>
      <c r="F371" s="8">
        <v>49760</v>
      </c>
      <c r="G371" s="8">
        <v>113760</v>
      </c>
      <c r="H371" s="8">
        <v>0</v>
      </c>
      <c r="I371" s="8">
        <v>113760</v>
      </c>
      <c r="J371" s="8">
        <v>88319.91</v>
      </c>
      <c r="K371" s="8">
        <v>0</v>
      </c>
      <c r="L371" s="8">
        <v>88319.91</v>
      </c>
      <c r="M371" s="8">
        <v>29435.6</v>
      </c>
      <c r="N371" s="8">
        <v>0</v>
      </c>
      <c r="O371" s="8">
        <v>29435.6</v>
      </c>
      <c r="P371" s="8">
        <v>28328.6</v>
      </c>
      <c r="Q371" s="8">
        <v>0</v>
      </c>
      <c r="R371" s="8">
        <v>28328.6</v>
      </c>
      <c r="S371" s="8">
        <v>28328.6</v>
      </c>
      <c r="T371" s="8">
        <v>0</v>
      </c>
      <c r="U371" s="8">
        <v>28328.6</v>
      </c>
      <c r="V371" s="8">
        <v>0</v>
      </c>
      <c r="W371" s="8">
        <v>0</v>
      </c>
      <c r="X371" s="8">
        <v>0</v>
      </c>
      <c r="Y371" s="8">
        <v>-29435.6</v>
      </c>
      <c r="Z371" s="8">
        <v>113760</v>
      </c>
      <c r="AA371" s="9">
        <v>88319.91</v>
      </c>
      <c r="AB371" s="26"/>
      <c r="AC371" s="33"/>
    </row>
    <row r="372" spans="1:29" ht="12.75">
      <c r="A372" s="49" t="s">
        <v>367</v>
      </c>
      <c r="B372" s="7" t="s">
        <v>848</v>
      </c>
      <c r="C372" s="24">
        <f>SUM(C373+C375)</f>
        <v>19000</v>
      </c>
      <c r="D372" s="8">
        <v>0</v>
      </c>
      <c r="E372" s="8">
        <v>0</v>
      </c>
      <c r="F372" s="8">
        <v>0</v>
      </c>
      <c r="G372" s="8">
        <v>11000</v>
      </c>
      <c r="H372" s="8">
        <v>0</v>
      </c>
      <c r="I372" s="8">
        <v>11000</v>
      </c>
      <c r="J372" s="8">
        <v>500</v>
      </c>
      <c r="K372" s="8">
        <v>0</v>
      </c>
      <c r="L372" s="8">
        <v>500</v>
      </c>
      <c r="M372" s="8">
        <v>405.9</v>
      </c>
      <c r="N372" s="8">
        <v>0</v>
      </c>
      <c r="O372" s="8">
        <v>405.9</v>
      </c>
      <c r="P372" s="8">
        <v>405.9</v>
      </c>
      <c r="Q372" s="8">
        <v>0</v>
      </c>
      <c r="R372" s="8">
        <v>405.9</v>
      </c>
      <c r="S372" s="8">
        <v>405.9</v>
      </c>
      <c r="T372" s="8">
        <v>0</v>
      </c>
      <c r="U372" s="8">
        <v>405.9</v>
      </c>
      <c r="V372" s="8">
        <v>0</v>
      </c>
      <c r="W372" s="8">
        <v>0</v>
      </c>
      <c r="X372" s="8">
        <v>0</v>
      </c>
      <c r="Y372" s="8">
        <v>-405.9</v>
      </c>
      <c r="Z372" s="8">
        <v>11000</v>
      </c>
      <c r="AA372" s="9">
        <v>500</v>
      </c>
      <c r="AB372" s="26"/>
      <c r="AC372" s="33"/>
    </row>
    <row r="373" spans="1:29" ht="12" customHeight="1">
      <c r="A373" s="49" t="s">
        <v>1219</v>
      </c>
      <c r="B373" s="7" t="s">
        <v>849</v>
      </c>
      <c r="C373" s="10">
        <f>SUM(C374)</f>
        <v>10000</v>
      </c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9"/>
      <c r="AB373" s="26"/>
      <c r="AC373" s="33"/>
    </row>
    <row r="374" spans="1:29" ht="24.75" customHeight="1">
      <c r="A374" s="49" t="s">
        <v>1220</v>
      </c>
      <c r="B374" s="7" t="s">
        <v>1221</v>
      </c>
      <c r="C374" s="8">
        <v>10000</v>
      </c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9"/>
      <c r="AB374" s="26"/>
      <c r="AC374" s="33"/>
    </row>
    <row r="375" spans="1:29" ht="25.5">
      <c r="A375" s="49" t="s">
        <v>368</v>
      </c>
      <c r="B375" s="7" t="s">
        <v>1029</v>
      </c>
      <c r="C375" s="10">
        <f>SUM(C376:C378)</f>
        <v>9000</v>
      </c>
      <c r="D375" s="8">
        <v>0</v>
      </c>
      <c r="E375" s="8">
        <v>0</v>
      </c>
      <c r="F375" s="8">
        <v>0</v>
      </c>
      <c r="G375" s="8">
        <v>8000</v>
      </c>
      <c r="H375" s="8">
        <v>0</v>
      </c>
      <c r="I375" s="8">
        <v>8000</v>
      </c>
      <c r="J375" s="8">
        <v>500</v>
      </c>
      <c r="K375" s="8">
        <v>0</v>
      </c>
      <c r="L375" s="8">
        <v>500</v>
      </c>
      <c r="M375" s="8">
        <v>405.9</v>
      </c>
      <c r="N375" s="8">
        <v>0</v>
      </c>
      <c r="O375" s="8">
        <v>405.9</v>
      </c>
      <c r="P375" s="8">
        <v>405.9</v>
      </c>
      <c r="Q375" s="8">
        <v>0</v>
      </c>
      <c r="R375" s="8">
        <v>405.9</v>
      </c>
      <c r="S375" s="8">
        <v>405.9</v>
      </c>
      <c r="T375" s="8">
        <v>0</v>
      </c>
      <c r="U375" s="8">
        <v>405.9</v>
      </c>
      <c r="V375" s="8">
        <v>0</v>
      </c>
      <c r="W375" s="8">
        <v>0</v>
      </c>
      <c r="X375" s="8">
        <v>0</v>
      </c>
      <c r="Y375" s="8">
        <v>-405.9</v>
      </c>
      <c r="Z375" s="8">
        <v>8000</v>
      </c>
      <c r="AA375" s="9">
        <v>500</v>
      </c>
      <c r="AB375" s="26"/>
      <c r="AC375" s="33"/>
    </row>
    <row r="376" spans="1:29" ht="38.25">
      <c r="A376" s="49" t="s">
        <v>369</v>
      </c>
      <c r="B376" s="7" t="s">
        <v>1193</v>
      </c>
      <c r="C376" s="8">
        <v>5000</v>
      </c>
      <c r="D376" s="8">
        <v>0</v>
      </c>
      <c r="E376" s="8">
        <v>0</v>
      </c>
      <c r="F376" s="8">
        <v>0</v>
      </c>
      <c r="G376" s="8">
        <v>8000</v>
      </c>
      <c r="H376" s="8">
        <v>0</v>
      </c>
      <c r="I376" s="8">
        <v>8000</v>
      </c>
      <c r="J376" s="8">
        <v>500</v>
      </c>
      <c r="K376" s="8">
        <v>0</v>
      </c>
      <c r="L376" s="8">
        <v>500</v>
      </c>
      <c r="M376" s="8">
        <v>405.9</v>
      </c>
      <c r="N376" s="8">
        <v>0</v>
      </c>
      <c r="O376" s="8">
        <v>405.9</v>
      </c>
      <c r="P376" s="8">
        <v>405.9</v>
      </c>
      <c r="Q376" s="8">
        <v>0</v>
      </c>
      <c r="R376" s="8">
        <v>405.9</v>
      </c>
      <c r="S376" s="8">
        <v>405.9</v>
      </c>
      <c r="T376" s="8">
        <v>0</v>
      </c>
      <c r="U376" s="8">
        <v>405.9</v>
      </c>
      <c r="V376" s="8">
        <v>0</v>
      </c>
      <c r="W376" s="8">
        <v>0</v>
      </c>
      <c r="X376" s="8">
        <v>0</v>
      </c>
      <c r="Y376" s="8">
        <v>-405.9</v>
      </c>
      <c r="Z376" s="8">
        <v>8000</v>
      </c>
      <c r="AA376" s="9">
        <v>500</v>
      </c>
      <c r="AB376" s="26"/>
      <c r="AC376" s="33"/>
    </row>
    <row r="377" spans="1:29" ht="25.5">
      <c r="A377" s="49" t="s">
        <v>1194</v>
      </c>
      <c r="B377" s="7" t="s">
        <v>1195</v>
      </c>
      <c r="C377" s="8">
        <v>2000</v>
      </c>
      <c r="D377" s="8">
        <v>0</v>
      </c>
      <c r="E377" s="8">
        <v>0</v>
      </c>
      <c r="F377" s="8">
        <v>0</v>
      </c>
      <c r="G377" s="8">
        <v>8000</v>
      </c>
      <c r="H377" s="8">
        <v>0</v>
      </c>
      <c r="I377" s="8">
        <v>8000</v>
      </c>
      <c r="J377" s="8">
        <v>500</v>
      </c>
      <c r="K377" s="8">
        <v>0</v>
      </c>
      <c r="L377" s="8">
        <v>500</v>
      </c>
      <c r="M377" s="8">
        <v>405.9</v>
      </c>
      <c r="N377" s="8">
        <v>0</v>
      </c>
      <c r="O377" s="8">
        <v>405.9</v>
      </c>
      <c r="P377" s="8">
        <v>405.9</v>
      </c>
      <c r="Q377" s="8">
        <v>0</v>
      </c>
      <c r="R377" s="8">
        <v>405.9</v>
      </c>
      <c r="S377" s="8">
        <v>405.9</v>
      </c>
      <c r="T377" s="8">
        <v>0</v>
      </c>
      <c r="U377" s="8">
        <v>405.9</v>
      </c>
      <c r="V377" s="8">
        <v>0</v>
      </c>
      <c r="W377" s="8">
        <v>0</v>
      </c>
      <c r="X377" s="8">
        <v>0</v>
      </c>
      <c r="Y377" s="8">
        <v>-405.9</v>
      </c>
      <c r="Z377" s="8">
        <v>8000</v>
      </c>
      <c r="AA377" s="9">
        <v>500</v>
      </c>
      <c r="AB377" s="26"/>
      <c r="AC377" s="33"/>
    </row>
    <row r="378" spans="1:29" ht="25.5">
      <c r="A378" s="49" t="s">
        <v>1222</v>
      </c>
      <c r="B378" s="7" t="s">
        <v>1223</v>
      </c>
      <c r="C378" s="8">
        <v>2000</v>
      </c>
      <c r="D378" s="8">
        <v>0</v>
      </c>
      <c r="E378" s="8">
        <v>0</v>
      </c>
      <c r="F378" s="8">
        <v>0</v>
      </c>
      <c r="G378" s="8">
        <v>8000</v>
      </c>
      <c r="H378" s="8">
        <v>0</v>
      </c>
      <c r="I378" s="8">
        <v>8000</v>
      </c>
      <c r="J378" s="8">
        <v>500</v>
      </c>
      <c r="K378" s="8">
        <v>0</v>
      </c>
      <c r="L378" s="8">
        <v>500</v>
      </c>
      <c r="M378" s="8">
        <v>405.9</v>
      </c>
      <c r="N378" s="8">
        <v>0</v>
      </c>
      <c r="O378" s="8">
        <v>405.9</v>
      </c>
      <c r="P378" s="8">
        <v>405.9</v>
      </c>
      <c r="Q378" s="8">
        <v>0</v>
      </c>
      <c r="R378" s="8">
        <v>405.9</v>
      </c>
      <c r="S378" s="8">
        <v>405.9</v>
      </c>
      <c r="T378" s="8">
        <v>0</v>
      </c>
      <c r="U378" s="8">
        <v>405.9</v>
      </c>
      <c r="V378" s="8">
        <v>0</v>
      </c>
      <c r="W378" s="8">
        <v>0</v>
      </c>
      <c r="X378" s="8">
        <v>0</v>
      </c>
      <c r="Y378" s="8">
        <v>-405.9</v>
      </c>
      <c r="Z378" s="8">
        <v>8000</v>
      </c>
      <c r="AA378" s="9">
        <v>500</v>
      </c>
      <c r="AB378" s="26"/>
      <c r="AC378" s="33"/>
    </row>
    <row r="379" spans="1:29" ht="25.5">
      <c r="A379" s="49" t="s">
        <v>370</v>
      </c>
      <c r="B379" s="7" t="s">
        <v>857</v>
      </c>
      <c r="C379" s="24">
        <f>SUM(C381)</f>
        <v>20000</v>
      </c>
      <c r="D379" s="8">
        <v>14760</v>
      </c>
      <c r="E379" s="8">
        <v>0</v>
      </c>
      <c r="F379" s="8">
        <v>14760</v>
      </c>
      <c r="G379" s="8">
        <v>33760</v>
      </c>
      <c r="H379" s="8">
        <v>0</v>
      </c>
      <c r="I379" s="8">
        <v>33760</v>
      </c>
      <c r="J379" s="8">
        <v>21197</v>
      </c>
      <c r="K379" s="8">
        <v>0</v>
      </c>
      <c r="L379" s="8">
        <v>21197</v>
      </c>
      <c r="M379" s="8">
        <v>3336.99</v>
      </c>
      <c r="N379" s="8">
        <v>0</v>
      </c>
      <c r="O379" s="8">
        <v>3336.99</v>
      </c>
      <c r="P379" s="8">
        <v>2229.99</v>
      </c>
      <c r="Q379" s="8">
        <v>0</v>
      </c>
      <c r="R379" s="8">
        <v>2229.99</v>
      </c>
      <c r="S379" s="8">
        <v>2229.99</v>
      </c>
      <c r="T379" s="8">
        <v>0</v>
      </c>
      <c r="U379" s="8">
        <v>2229.99</v>
      </c>
      <c r="V379" s="8">
        <v>0</v>
      </c>
      <c r="W379" s="8">
        <v>0</v>
      </c>
      <c r="X379" s="8">
        <v>0</v>
      </c>
      <c r="Y379" s="8">
        <v>-3336.99</v>
      </c>
      <c r="Z379" s="8">
        <v>33760</v>
      </c>
      <c r="AA379" s="9">
        <v>21197</v>
      </c>
      <c r="AB379" s="26"/>
      <c r="AC379" s="33"/>
    </row>
    <row r="380" spans="1:29" ht="25.5">
      <c r="A380" s="49" t="s">
        <v>1224</v>
      </c>
      <c r="B380" s="7" t="s">
        <v>1225</v>
      </c>
      <c r="C380" s="10">
        <f>SUM(C381)</f>
        <v>20000</v>
      </c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9"/>
      <c r="AB380" s="26"/>
      <c r="AC380" s="33"/>
    </row>
    <row r="381" spans="1:29" ht="25.5">
      <c r="A381" s="49" t="s">
        <v>1226</v>
      </c>
      <c r="B381" s="7" t="s">
        <v>1225</v>
      </c>
      <c r="C381" s="8">
        <v>20000</v>
      </c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9"/>
      <c r="AB381" s="26"/>
      <c r="AC381" s="33"/>
    </row>
    <row r="382" spans="1:29" ht="24.75" customHeight="1">
      <c r="A382" s="49" t="s">
        <v>371</v>
      </c>
      <c r="B382" s="7" t="s">
        <v>1030</v>
      </c>
      <c r="C382" s="24">
        <f>SUM(C383)</f>
        <v>50521.07</v>
      </c>
      <c r="D382" s="8">
        <v>35000</v>
      </c>
      <c r="E382" s="8">
        <v>0</v>
      </c>
      <c r="F382" s="8">
        <v>35000</v>
      </c>
      <c r="G382" s="8">
        <v>69000</v>
      </c>
      <c r="H382" s="8">
        <v>0</v>
      </c>
      <c r="I382" s="8">
        <v>69000</v>
      </c>
      <c r="J382" s="8">
        <v>66622.91</v>
      </c>
      <c r="K382" s="8">
        <v>0</v>
      </c>
      <c r="L382" s="8">
        <v>66622.91</v>
      </c>
      <c r="M382" s="8">
        <v>25692.71</v>
      </c>
      <c r="N382" s="8">
        <v>0</v>
      </c>
      <c r="O382" s="8">
        <v>25692.71</v>
      </c>
      <c r="P382" s="8">
        <v>25692.71</v>
      </c>
      <c r="Q382" s="8">
        <v>0</v>
      </c>
      <c r="R382" s="8">
        <v>25692.71</v>
      </c>
      <c r="S382" s="8">
        <v>25692.71</v>
      </c>
      <c r="T382" s="8">
        <v>0</v>
      </c>
      <c r="U382" s="8">
        <v>25692.71</v>
      </c>
      <c r="V382" s="8">
        <v>0</v>
      </c>
      <c r="W382" s="8">
        <v>0</v>
      </c>
      <c r="X382" s="8">
        <v>0</v>
      </c>
      <c r="Y382" s="8">
        <v>-25692.71</v>
      </c>
      <c r="Z382" s="8">
        <v>69000</v>
      </c>
      <c r="AA382" s="9">
        <v>66622.91</v>
      </c>
      <c r="AB382" s="26"/>
      <c r="AC382" s="33"/>
    </row>
    <row r="383" spans="1:29" ht="24.75" customHeight="1">
      <c r="A383" s="49" t="s">
        <v>372</v>
      </c>
      <c r="B383" s="7" t="s">
        <v>1031</v>
      </c>
      <c r="C383" s="10">
        <f>SUM(C384)</f>
        <v>50521.07</v>
      </c>
      <c r="D383" s="8">
        <v>35000</v>
      </c>
      <c r="E383" s="8">
        <v>0</v>
      </c>
      <c r="F383" s="8">
        <v>35000</v>
      </c>
      <c r="G383" s="8">
        <v>69000</v>
      </c>
      <c r="H383" s="8">
        <v>0</v>
      </c>
      <c r="I383" s="8">
        <v>69000</v>
      </c>
      <c r="J383" s="8">
        <v>66622.91</v>
      </c>
      <c r="K383" s="8">
        <v>0</v>
      </c>
      <c r="L383" s="8">
        <v>66622.91</v>
      </c>
      <c r="M383" s="8">
        <v>25692.71</v>
      </c>
      <c r="N383" s="8">
        <v>0</v>
      </c>
      <c r="O383" s="8">
        <v>25692.71</v>
      </c>
      <c r="P383" s="8">
        <v>25692.71</v>
      </c>
      <c r="Q383" s="8">
        <v>0</v>
      </c>
      <c r="R383" s="8">
        <v>25692.71</v>
      </c>
      <c r="S383" s="8">
        <v>25692.71</v>
      </c>
      <c r="T383" s="8">
        <v>0</v>
      </c>
      <c r="U383" s="8">
        <v>25692.71</v>
      </c>
      <c r="V383" s="8">
        <v>0</v>
      </c>
      <c r="W383" s="8">
        <v>0</v>
      </c>
      <c r="X383" s="8">
        <v>0</v>
      </c>
      <c r="Y383" s="8">
        <v>-25692.71</v>
      </c>
      <c r="Z383" s="8">
        <v>69000</v>
      </c>
      <c r="AA383" s="9">
        <v>66622.91</v>
      </c>
      <c r="AB383" s="26"/>
      <c r="AC383" s="33"/>
    </row>
    <row r="384" spans="1:29" ht="12.75">
      <c r="A384" s="49" t="s">
        <v>373</v>
      </c>
      <c r="B384" s="7" t="s">
        <v>1032</v>
      </c>
      <c r="C384" s="8">
        <v>50521.07</v>
      </c>
      <c r="D384" s="8">
        <v>35000</v>
      </c>
      <c r="E384" s="8">
        <v>0</v>
      </c>
      <c r="F384" s="8">
        <v>35000</v>
      </c>
      <c r="G384" s="8">
        <v>69000</v>
      </c>
      <c r="H384" s="8">
        <v>0</v>
      </c>
      <c r="I384" s="8">
        <v>69000</v>
      </c>
      <c r="J384" s="8">
        <v>66622.91</v>
      </c>
      <c r="K384" s="8">
        <v>0</v>
      </c>
      <c r="L384" s="8">
        <v>66622.91</v>
      </c>
      <c r="M384" s="8">
        <v>25692.71</v>
      </c>
      <c r="N384" s="8">
        <v>0</v>
      </c>
      <c r="O384" s="8">
        <v>25692.71</v>
      </c>
      <c r="P384" s="8">
        <v>25692.71</v>
      </c>
      <c r="Q384" s="8">
        <v>0</v>
      </c>
      <c r="R384" s="8">
        <v>25692.71</v>
      </c>
      <c r="S384" s="8">
        <v>25692.71</v>
      </c>
      <c r="T384" s="8">
        <v>0</v>
      </c>
      <c r="U384" s="8">
        <v>25692.71</v>
      </c>
      <c r="V384" s="8">
        <v>0</v>
      </c>
      <c r="W384" s="8">
        <v>0</v>
      </c>
      <c r="X384" s="8">
        <v>0</v>
      </c>
      <c r="Y384" s="8">
        <v>-25692.71</v>
      </c>
      <c r="Z384" s="8">
        <v>69000</v>
      </c>
      <c r="AA384" s="9">
        <v>66622.91</v>
      </c>
      <c r="AB384" s="26"/>
      <c r="AC384" s="33"/>
    </row>
    <row r="385" spans="1:29" ht="12.75">
      <c r="A385" s="49" t="s">
        <v>1227</v>
      </c>
      <c r="B385" s="7" t="s">
        <v>991</v>
      </c>
      <c r="C385" s="23">
        <f>SUM(C386)</f>
        <v>17000</v>
      </c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9"/>
      <c r="AB385" s="26"/>
      <c r="AC385" s="33"/>
    </row>
    <row r="386" spans="1:29" ht="12.75">
      <c r="A386" s="49" t="s">
        <v>1228</v>
      </c>
      <c r="B386" s="7" t="s">
        <v>992</v>
      </c>
      <c r="C386" s="24">
        <f>SUM(C387)</f>
        <v>17000</v>
      </c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9"/>
      <c r="AB386" s="26"/>
      <c r="AC386" s="33"/>
    </row>
    <row r="387" spans="1:29" ht="12.75">
      <c r="A387" s="49" t="s">
        <v>1229</v>
      </c>
      <c r="B387" s="7" t="s">
        <v>998</v>
      </c>
      <c r="C387" s="10">
        <f>SUM(C388)</f>
        <v>17000</v>
      </c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9"/>
      <c r="AB387" s="26"/>
      <c r="AC387" s="33"/>
    </row>
    <row r="388" spans="1:29" ht="25.5">
      <c r="A388" s="49" t="s">
        <v>1230</v>
      </c>
      <c r="B388" s="7" t="s">
        <v>1231</v>
      </c>
      <c r="C388" s="8">
        <v>17000</v>
      </c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9"/>
      <c r="AB388" s="26"/>
      <c r="AC388" s="33"/>
    </row>
    <row r="389" spans="1:32" ht="12.75">
      <c r="A389" s="49" t="s">
        <v>1394</v>
      </c>
      <c r="B389" s="7" t="s">
        <v>913</v>
      </c>
      <c r="C389" s="11">
        <f>SUM(C390)</f>
        <v>20000</v>
      </c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9"/>
      <c r="AB389" s="26"/>
      <c r="AC389" s="33"/>
      <c r="AF389" s="5"/>
    </row>
    <row r="390" spans="1:32" ht="12.75">
      <c r="A390" s="49" t="s">
        <v>1395</v>
      </c>
      <c r="B390" s="7" t="s">
        <v>1396</v>
      </c>
      <c r="C390" s="23">
        <f>SUM(C391)</f>
        <v>20000</v>
      </c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9"/>
      <c r="AB390" s="26"/>
      <c r="AC390" s="33"/>
      <c r="AF390" s="5"/>
    </row>
    <row r="391" spans="1:32" ht="25.5">
      <c r="A391" s="49" t="s">
        <v>1397</v>
      </c>
      <c r="B391" s="7" t="s">
        <v>915</v>
      </c>
      <c r="C391" s="13">
        <f>SUM(C393+C394)</f>
        <v>20000</v>
      </c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9"/>
      <c r="AB391" s="26"/>
      <c r="AC391" s="33"/>
      <c r="AF391" s="5"/>
    </row>
    <row r="392" spans="1:32" ht="12.75">
      <c r="A392" s="49" t="s">
        <v>1398</v>
      </c>
      <c r="B392" s="7" t="s">
        <v>1025</v>
      </c>
      <c r="C392" s="10">
        <f>SUM(C393)</f>
        <v>0</v>
      </c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9"/>
      <c r="AB392" s="26"/>
      <c r="AC392" s="33"/>
      <c r="AF392" s="5"/>
    </row>
    <row r="393" spans="1:32" ht="12.75">
      <c r="A393" s="49" t="s">
        <v>1399</v>
      </c>
      <c r="B393" s="7" t="s">
        <v>1025</v>
      </c>
      <c r="C393" s="8">
        <v>0</v>
      </c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9"/>
      <c r="AB393" s="26"/>
      <c r="AC393" s="33"/>
      <c r="AF393" s="5"/>
    </row>
    <row r="394" spans="1:32" ht="12.75">
      <c r="A394" s="49" t="s">
        <v>1400</v>
      </c>
      <c r="B394" s="7" t="s">
        <v>916</v>
      </c>
      <c r="C394" s="10">
        <f>SUM(C395)</f>
        <v>20000</v>
      </c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9"/>
      <c r="AB394" s="26"/>
      <c r="AC394" s="33"/>
      <c r="AF394" s="5"/>
    </row>
    <row r="395" spans="1:32" ht="12.75">
      <c r="A395" s="49" t="s">
        <v>1401</v>
      </c>
      <c r="B395" s="7" t="s">
        <v>916</v>
      </c>
      <c r="C395" s="8">
        <v>20000</v>
      </c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9"/>
      <c r="AB395" s="26"/>
      <c r="AC395" s="33"/>
      <c r="AF395" s="5"/>
    </row>
    <row r="396" spans="1:32" ht="25.5">
      <c r="A396" s="49" t="s">
        <v>374</v>
      </c>
      <c r="B396" s="7" t="s">
        <v>1033</v>
      </c>
      <c r="C396" s="22">
        <f>SUM(C397+C494+C522)</f>
        <v>5390061</v>
      </c>
      <c r="D396" s="8">
        <v>100960</v>
      </c>
      <c r="E396" s="8">
        <v>0</v>
      </c>
      <c r="F396" s="8">
        <v>100960</v>
      </c>
      <c r="G396" s="8">
        <v>5861897</v>
      </c>
      <c r="H396" s="8">
        <v>0</v>
      </c>
      <c r="I396" s="8">
        <v>5861897</v>
      </c>
      <c r="J396" s="8">
        <v>5501173.85</v>
      </c>
      <c r="K396" s="8">
        <v>0</v>
      </c>
      <c r="L396" s="8">
        <v>5501173.85</v>
      </c>
      <c r="M396" s="8">
        <v>2729906.86</v>
      </c>
      <c r="N396" s="8">
        <v>0</v>
      </c>
      <c r="O396" s="8">
        <v>2729906.86</v>
      </c>
      <c r="P396" s="8">
        <v>2700409.25</v>
      </c>
      <c r="Q396" s="8">
        <v>0</v>
      </c>
      <c r="R396" s="8">
        <v>2700409.25</v>
      </c>
      <c r="S396" s="8">
        <v>2650080.78</v>
      </c>
      <c r="T396" s="8">
        <v>0</v>
      </c>
      <c r="U396" s="8">
        <v>2650080.78</v>
      </c>
      <c r="V396" s="8">
        <v>0</v>
      </c>
      <c r="W396" s="8">
        <v>0</v>
      </c>
      <c r="X396" s="8">
        <v>0</v>
      </c>
      <c r="Y396" s="8">
        <v>-2729906.86</v>
      </c>
      <c r="Z396" s="8">
        <v>5861897</v>
      </c>
      <c r="AA396" s="9">
        <v>5501173.85</v>
      </c>
      <c r="AB396" s="26"/>
      <c r="AC396" s="33"/>
      <c r="AF396" s="6"/>
    </row>
    <row r="397" spans="1:32" ht="12.75">
      <c r="A397" s="49" t="s">
        <v>375</v>
      </c>
      <c r="B397" s="7" t="s">
        <v>806</v>
      </c>
      <c r="C397" s="11">
        <f>SUM(C398+C425+C429+C460+C464+C474)</f>
        <v>5015861</v>
      </c>
      <c r="D397" s="8">
        <v>90110</v>
      </c>
      <c r="E397" s="8">
        <v>0</v>
      </c>
      <c r="F397" s="8">
        <v>90110</v>
      </c>
      <c r="G397" s="8">
        <v>5046047</v>
      </c>
      <c r="H397" s="8">
        <v>0</v>
      </c>
      <c r="I397" s="8">
        <v>5046047</v>
      </c>
      <c r="J397" s="8">
        <v>4951042.34</v>
      </c>
      <c r="K397" s="8">
        <v>0</v>
      </c>
      <c r="L397" s="8">
        <v>4951042.34</v>
      </c>
      <c r="M397" s="8">
        <v>2336464.02</v>
      </c>
      <c r="N397" s="8">
        <v>0</v>
      </c>
      <c r="O397" s="8">
        <v>2336464.02</v>
      </c>
      <c r="P397" s="8">
        <v>2330882.94</v>
      </c>
      <c r="Q397" s="8">
        <v>0</v>
      </c>
      <c r="R397" s="8">
        <v>2330882.94</v>
      </c>
      <c r="S397" s="8">
        <v>2285474.47</v>
      </c>
      <c r="T397" s="8">
        <v>0</v>
      </c>
      <c r="U397" s="8">
        <v>2285474.47</v>
      </c>
      <c r="V397" s="8">
        <v>0</v>
      </c>
      <c r="W397" s="8">
        <v>0</v>
      </c>
      <c r="X397" s="8">
        <v>0</v>
      </c>
      <c r="Y397" s="8">
        <v>-2336464.02</v>
      </c>
      <c r="Z397" s="8">
        <v>5046047</v>
      </c>
      <c r="AA397" s="9">
        <v>4951042.34</v>
      </c>
      <c r="AB397" s="26"/>
      <c r="AC397" s="33"/>
      <c r="AF397" s="5"/>
    </row>
    <row r="398" spans="1:32" ht="12.75">
      <c r="A398" s="49" t="s">
        <v>376</v>
      </c>
      <c r="B398" s="7" t="s">
        <v>807</v>
      </c>
      <c r="C398" s="23">
        <f>SUM(C399+C404+C407+C411+C421)</f>
        <v>2040666</v>
      </c>
      <c r="D398" s="8">
        <v>0</v>
      </c>
      <c r="E398" s="8">
        <v>0</v>
      </c>
      <c r="F398" s="8">
        <v>0</v>
      </c>
      <c r="G398" s="8">
        <v>2049000</v>
      </c>
      <c r="H398" s="8">
        <v>0</v>
      </c>
      <c r="I398" s="8">
        <v>2049000</v>
      </c>
      <c r="J398" s="8">
        <v>2049000</v>
      </c>
      <c r="K398" s="8">
        <v>0</v>
      </c>
      <c r="L398" s="8">
        <v>2049000</v>
      </c>
      <c r="M398" s="8">
        <v>935967.16</v>
      </c>
      <c r="N398" s="8">
        <v>0</v>
      </c>
      <c r="O398" s="8">
        <v>935967.16</v>
      </c>
      <c r="P398" s="8">
        <v>1013157.8</v>
      </c>
      <c r="Q398" s="8">
        <v>0</v>
      </c>
      <c r="R398" s="8">
        <v>1013157.8</v>
      </c>
      <c r="S398" s="8">
        <v>999761.63</v>
      </c>
      <c r="T398" s="8">
        <v>0</v>
      </c>
      <c r="U398" s="8">
        <v>999761.63</v>
      </c>
      <c r="V398" s="8">
        <v>0</v>
      </c>
      <c r="W398" s="8">
        <v>0</v>
      </c>
      <c r="X398" s="8">
        <v>0</v>
      </c>
      <c r="Y398" s="8">
        <v>-935967.16</v>
      </c>
      <c r="Z398" s="8">
        <v>2049000</v>
      </c>
      <c r="AA398" s="9">
        <v>2049000</v>
      </c>
      <c r="AB398" s="26"/>
      <c r="AC398" s="33"/>
      <c r="AE398" s="3"/>
      <c r="AF398" s="3"/>
    </row>
    <row r="399" spans="1:29" ht="12.75">
      <c r="A399" s="49" t="s">
        <v>377</v>
      </c>
      <c r="B399" s="7" t="s">
        <v>959</v>
      </c>
      <c r="C399" s="24">
        <f>SUM(C400+C402)</f>
        <v>1130000</v>
      </c>
      <c r="D399" s="8">
        <v>0</v>
      </c>
      <c r="E399" s="8">
        <v>0</v>
      </c>
      <c r="F399" s="8">
        <v>0</v>
      </c>
      <c r="G399" s="8">
        <v>1000000</v>
      </c>
      <c r="H399" s="8">
        <v>0</v>
      </c>
      <c r="I399" s="8">
        <v>1000000</v>
      </c>
      <c r="J399" s="8">
        <v>1000000</v>
      </c>
      <c r="K399" s="8">
        <v>0</v>
      </c>
      <c r="L399" s="8">
        <v>1000000</v>
      </c>
      <c r="M399" s="8">
        <v>503093.4</v>
      </c>
      <c r="N399" s="8">
        <v>0</v>
      </c>
      <c r="O399" s="8">
        <v>503093.4</v>
      </c>
      <c r="P399" s="8">
        <v>555486.11</v>
      </c>
      <c r="Q399" s="8">
        <v>0</v>
      </c>
      <c r="R399" s="8">
        <v>555486.11</v>
      </c>
      <c r="S399" s="8">
        <v>550165.11</v>
      </c>
      <c r="T399" s="8">
        <v>0</v>
      </c>
      <c r="U399" s="8">
        <v>550165.11</v>
      </c>
      <c r="V399" s="8">
        <v>0</v>
      </c>
      <c r="W399" s="8">
        <v>0</v>
      </c>
      <c r="X399" s="8">
        <v>0</v>
      </c>
      <c r="Y399" s="8">
        <v>-503093.4</v>
      </c>
      <c r="Z399" s="8">
        <v>1000000</v>
      </c>
      <c r="AA399" s="9">
        <v>1000000</v>
      </c>
      <c r="AB399" s="26"/>
      <c r="AC399" s="33"/>
    </row>
    <row r="400" spans="1:29" ht="38.25">
      <c r="A400" s="49" t="s">
        <v>378</v>
      </c>
      <c r="B400" s="7" t="s">
        <v>960</v>
      </c>
      <c r="C400" s="10">
        <f>SUM(C401)</f>
        <v>1100000</v>
      </c>
      <c r="D400" s="8">
        <v>0</v>
      </c>
      <c r="E400" s="8">
        <v>0</v>
      </c>
      <c r="F400" s="8">
        <v>0</v>
      </c>
      <c r="G400" s="8">
        <v>1000000</v>
      </c>
      <c r="H400" s="8">
        <v>0</v>
      </c>
      <c r="I400" s="8">
        <v>1000000</v>
      </c>
      <c r="J400" s="8">
        <v>1000000</v>
      </c>
      <c r="K400" s="8">
        <v>0</v>
      </c>
      <c r="L400" s="8">
        <v>1000000</v>
      </c>
      <c r="M400" s="8">
        <v>503093.4</v>
      </c>
      <c r="N400" s="8">
        <v>0</v>
      </c>
      <c r="O400" s="8">
        <v>503093.4</v>
      </c>
      <c r="P400" s="8">
        <v>555486.11</v>
      </c>
      <c r="Q400" s="8">
        <v>0</v>
      </c>
      <c r="R400" s="8">
        <v>555486.11</v>
      </c>
      <c r="S400" s="8">
        <v>550165.11</v>
      </c>
      <c r="T400" s="8">
        <v>0</v>
      </c>
      <c r="U400" s="8">
        <v>550165.11</v>
      </c>
      <c r="V400" s="8">
        <v>0</v>
      </c>
      <c r="W400" s="8">
        <v>0</v>
      </c>
      <c r="X400" s="8">
        <v>0</v>
      </c>
      <c r="Y400" s="8">
        <v>-503093.4</v>
      </c>
      <c r="Z400" s="8">
        <v>1000000</v>
      </c>
      <c r="AA400" s="9">
        <v>1000000</v>
      </c>
      <c r="AB400" s="26"/>
      <c r="AC400" s="33"/>
    </row>
    <row r="401" spans="1:29" ht="38.25">
      <c r="A401" s="49" t="s">
        <v>379</v>
      </c>
      <c r="B401" s="7" t="s">
        <v>960</v>
      </c>
      <c r="C401" s="8">
        <v>1100000</v>
      </c>
      <c r="D401" s="8">
        <v>0</v>
      </c>
      <c r="E401" s="8">
        <v>0</v>
      </c>
      <c r="F401" s="8">
        <v>0</v>
      </c>
      <c r="G401" s="8">
        <v>1000000</v>
      </c>
      <c r="H401" s="8">
        <v>0</v>
      </c>
      <c r="I401" s="8">
        <v>1000000</v>
      </c>
      <c r="J401" s="8">
        <v>1000000</v>
      </c>
      <c r="K401" s="8">
        <v>0</v>
      </c>
      <c r="L401" s="8">
        <v>1000000</v>
      </c>
      <c r="M401" s="8">
        <v>503093.4</v>
      </c>
      <c r="N401" s="8">
        <v>0</v>
      </c>
      <c r="O401" s="8">
        <v>503093.4</v>
      </c>
      <c r="P401" s="8">
        <v>555486.11</v>
      </c>
      <c r="Q401" s="8">
        <v>0</v>
      </c>
      <c r="R401" s="8">
        <v>555486.11</v>
      </c>
      <c r="S401" s="8">
        <v>550165.11</v>
      </c>
      <c r="T401" s="8">
        <v>0</v>
      </c>
      <c r="U401" s="8">
        <v>550165.11</v>
      </c>
      <c r="V401" s="8">
        <v>0</v>
      </c>
      <c r="W401" s="8">
        <v>0</v>
      </c>
      <c r="X401" s="8">
        <v>0</v>
      </c>
      <c r="Y401" s="8">
        <v>-503093.4</v>
      </c>
      <c r="Z401" s="8">
        <v>1000000</v>
      </c>
      <c r="AA401" s="9">
        <v>1000000</v>
      </c>
      <c r="AB401" s="26"/>
      <c r="AC401" s="33"/>
    </row>
    <row r="402" spans="1:29" ht="38.25">
      <c r="A402" s="49" t="s">
        <v>1242</v>
      </c>
      <c r="B402" s="7" t="s">
        <v>961</v>
      </c>
      <c r="C402" s="10">
        <f>SUM(C403)</f>
        <v>30000</v>
      </c>
      <c r="D402" s="8">
        <v>0</v>
      </c>
      <c r="E402" s="8">
        <v>0</v>
      </c>
      <c r="F402" s="8">
        <v>0</v>
      </c>
      <c r="G402" s="8">
        <v>10000</v>
      </c>
      <c r="H402" s="8">
        <v>0</v>
      </c>
      <c r="I402" s="8">
        <v>10000</v>
      </c>
      <c r="J402" s="8">
        <v>10000</v>
      </c>
      <c r="K402" s="8">
        <v>0</v>
      </c>
      <c r="L402" s="8">
        <v>10000</v>
      </c>
      <c r="M402" s="8">
        <v>3771.93</v>
      </c>
      <c r="N402" s="8">
        <v>0</v>
      </c>
      <c r="O402" s="8">
        <v>3771.93</v>
      </c>
      <c r="P402" s="8">
        <v>3686.13</v>
      </c>
      <c r="Q402" s="8">
        <v>0</v>
      </c>
      <c r="R402" s="8">
        <v>3686.13</v>
      </c>
      <c r="S402" s="8">
        <v>2770.25</v>
      </c>
      <c r="T402" s="8">
        <v>0</v>
      </c>
      <c r="U402" s="8">
        <v>2770.25</v>
      </c>
      <c r="V402" s="8">
        <v>0</v>
      </c>
      <c r="W402" s="8">
        <v>0</v>
      </c>
      <c r="X402" s="8">
        <v>0</v>
      </c>
      <c r="Y402" s="8">
        <v>-3771.93</v>
      </c>
      <c r="Z402" s="8">
        <v>10000</v>
      </c>
      <c r="AA402" s="9">
        <v>10000</v>
      </c>
      <c r="AB402" s="26"/>
      <c r="AC402" s="33"/>
    </row>
    <row r="403" spans="1:32" ht="38.25">
      <c r="A403" s="49" t="s">
        <v>1243</v>
      </c>
      <c r="B403" s="7" t="s">
        <v>962</v>
      </c>
      <c r="C403" s="8">
        <v>30000</v>
      </c>
      <c r="D403" s="8">
        <v>0</v>
      </c>
      <c r="E403" s="8">
        <v>0</v>
      </c>
      <c r="F403" s="8">
        <v>0</v>
      </c>
      <c r="G403" s="8">
        <v>10000</v>
      </c>
      <c r="H403" s="8">
        <v>0</v>
      </c>
      <c r="I403" s="8">
        <v>10000</v>
      </c>
      <c r="J403" s="8">
        <v>10000</v>
      </c>
      <c r="K403" s="8">
        <v>0</v>
      </c>
      <c r="L403" s="8">
        <v>10000</v>
      </c>
      <c r="M403" s="8">
        <v>3771.93</v>
      </c>
      <c r="N403" s="8">
        <v>0</v>
      </c>
      <c r="O403" s="8">
        <v>3771.93</v>
      </c>
      <c r="P403" s="8">
        <v>3686.13</v>
      </c>
      <c r="Q403" s="8">
        <v>0</v>
      </c>
      <c r="R403" s="8">
        <v>3686.13</v>
      </c>
      <c r="S403" s="8">
        <v>2770.25</v>
      </c>
      <c r="T403" s="8">
        <v>0</v>
      </c>
      <c r="U403" s="8">
        <v>2770.25</v>
      </c>
      <c r="V403" s="8">
        <v>0</v>
      </c>
      <c r="W403" s="8">
        <v>0</v>
      </c>
      <c r="X403" s="8">
        <v>0</v>
      </c>
      <c r="Y403" s="8">
        <v>-3771.93</v>
      </c>
      <c r="Z403" s="8">
        <v>10000</v>
      </c>
      <c r="AA403" s="9">
        <v>10000</v>
      </c>
      <c r="AB403" s="26"/>
      <c r="AC403" s="33"/>
      <c r="AF403" s="3"/>
    </row>
    <row r="404" spans="1:29" ht="25.5">
      <c r="A404" s="49" t="s">
        <v>380</v>
      </c>
      <c r="B404" s="7" t="s">
        <v>963</v>
      </c>
      <c r="C404" s="24">
        <f>SUM(C405)</f>
        <v>340000</v>
      </c>
      <c r="D404" s="8">
        <v>0</v>
      </c>
      <c r="E404" s="8">
        <v>0</v>
      </c>
      <c r="F404" s="8">
        <v>0</v>
      </c>
      <c r="G404" s="8">
        <v>355000</v>
      </c>
      <c r="H404" s="8">
        <v>0</v>
      </c>
      <c r="I404" s="8">
        <v>355000</v>
      </c>
      <c r="J404" s="8">
        <v>355000</v>
      </c>
      <c r="K404" s="8">
        <v>0</v>
      </c>
      <c r="L404" s="8">
        <v>355000</v>
      </c>
      <c r="M404" s="8">
        <v>169725.13</v>
      </c>
      <c r="N404" s="8">
        <v>0</v>
      </c>
      <c r="O404" s="8">
        <v>169725.13</v>
      </c>
      <c r="P404" s="8">
        <v>186691.17</v>
      </c>
      <c r="Q404" s="8">
        <v>0</v>
      </c>
      <c r="R404" s="8">
        <v>186691.17</v>
      </c>
      <c r="S404" s="8">
        <v>186691.17</v>
      </c>
      <c r="T404" s="8">
        <v>0</v>
      </c>
      <c r="U404" s="8">
        <v>186691.17</v>
      </c>
      <c r="V404" s="8">
        <v>0</v>
      </c>
      <c r="W404" s="8">
        <v>0</v>
      </c>
      <c r="X404" s="8">
        <v>0</v>
      </c>
      <c r="Y404" s="8">
        <v>-169725.13</v>
      </c>
      <c r="Z404" s="8">
        <v>355000</v>
      </c>
      <c r="AA404" s="9">
        <v>355000</v>
      </c>
      <c r="AB404" s="26"/>
      <c r="AC404" s="33"/>
    </row>
    <row r="405" spans="1:29" ht="38.25">
      <c r="A405" s="49" t="s">
        <v>381</v>
      </c>
      <c r="B405" s="7" t="s">
        <v>960</v>
      </c>
      <c r="C405" s="10">
        <f>SUM(C406)</f>
        <v>340000</v>
      </c>
      <c r="D405" s="8">
        <v>0</v>
      </c>
      <c r="E405" s="8">
        <v>0</v>
      </c>
      <c r="F405" s="8">
        <v>0</v>
      </c>
      <c r="G405" s="8">
        <v>355000</v>
      </c>
      <c r="H405" s="8">
        <v>0</v>
      </c>
      <c r="I405" s="8">
        <v>355000</v>
      </c>
      <c r="J405" s="8">
        <v>355000</v>
      </c>
      <c r="K405" s="8">
        <v>0</v>
      </c>
      <c r="L405" s="8">
        <v>355000</v>
      </c>
      <c r="M405" s="8">
        <v>169725.13</v>
      </c>
      <c r="N405" s="8">
        <v>0</v>
      </c>
      <c r="O405" s="8">
        <v>169725.13</v>
      </c>
      <c r="P405" s="8">
        <v>186691.17</v>
      </c>
      <c r="Q405" s="8">
        <v>0</v>
      </c>
      <c r="R405" s="8">
        <v>186691.17</v>
      </c>
      <c r="S405" s="8">
        <v>186691.17</v>
      </c>
      <c r="T405" s="8">
        <v>0</v>
      </c>
      <c r="U405" s="8">
        <v>186691.17</v>
      </c>
      <c r="V405" s="8">
        <v>0</v>
      </c>
      <c r="W405" s="8">
        <v>0</v>
      </c>
      <c r="X405" s="8">
        <v>0</v>
      </c>
      <c r="Y405" s="8">
        <v>-169725.13</v>
      </c>
      <c r="Z405" s="8">
        <v>355000</v>
      </c>
      <c r="AA405" s="9">
        <v>355000</v>
      </c>
      <c r="AB405" s="26"/>
      <c r="AC405" s="33"/>
    </row>
    <row r="406" spans="1:29" ht="38.25">
      <c r="A406" s="49" t="s">
        <v>382</v>
      </c>
      <c r="B406" s="7" t="s">
        <v>960</v>
      </c>
      <c r="C406" s="8">
        <v>340000</v>
      </c>
      <c r="D406" s="8">
        <v>0</v>
      </c>
      <c r="E406" s="8">
        <v>0</v>
      </c>
      <c r="F406" s="8">
        <v>0</v>
      </c>
      <c r="G406" s="8">
        <v>355000</v>
      </c>
      <c r="H406" s="8">
        <v>0</v>
      </c>
      <c r="I406" s="8">
        <v>355000</v>
      </c>
      <c r="J406" s="8">
        <v>355000</v>
      </c>
      <c r="K406" s="8">
        <v>0</v>
      </c>
      <c r="L406" s="8">
        <v>355000</v>
      </c>
      <c r="M406" s="8">
        <v>169725.13</v>
      </c>
      <c r="N406" s="8">
        <v>0</v>
      </c>
      <c r="O406" s="8">
        <v>169725.13</v>
      </c>
      <c r="P406" s="8">
        <v>186691.17</v>
      </c>
      <c r="Q406" s="8">
        <v>0</v>
      </c>
      <c r="R406" s="8">
        <v>186691.17</v>
      </c>
      <c r="S406" s="8">
        <v>186691.17</v>
      </c>
      <c r="T406" s="8">
        <v>0</v>
      </c>
      <c r="U406" s="8">
        <v>186691.17</v>
      </c>
      <c r="V406" s="8">
        <v>0</v>
      </c>
      <c r="W406" s="8">
        <v>0</v>
      </c>
      <c r="X406" s="8">
        <v>0</v>
      </c>
      <c r="Y406" s="8">
        <v>-169725.13</v>
      </c>
      <c r="Z406" s="8">
        <v>355000</v>
      </c>
      <c r="AA406" s="9">
        <v>355000</v>
      </c>
      <c r="AB406" s="26"/>
      <c r="AC406" s="33"/>
    </row>
    <row r="407" spans="1:29" ht="51">
      <c r="A407" s="49" t="s">
        <v>383</v>
      </c>
      <c r="B407" s="7" t="s">
        <v>964</v>
      </c>
      <c r="C407" s="24">
        <f>SUM(C408)</f>
        <v>154900</v>
      </c>
      <c r="D407" s="8">
        <v>0</v>
      </c>
      <c r="E407" s="8">
        <v>0</v>
      </c>
      <c r="F407" s="8">
        <v>0</v>
      </c>
      <c r="G407" s="8">
        <v>179000</v>
      </c>
      <c r="H407" s="8">
        <v>0</v>
      </c>
      <c r="I407" s="8">
        <v>179000</v>
      </c>
      <c r="J407" s="8">
        <v>179000</v>
      </c>
      <c r="K407" s="8">
        <v>0</v>
      </c>
      <c r="L407" s="8">
        <v>179000</v>
      </c>
      <c r="M407" s="8">
        <v>82187.13</v>
      </c>
      <c r="N407" s="8">
        <v>0</v>
      </c>
      <c r="O407" s="8">
        <v>82187.13</v>
      </c>
      <c r="P407" s="8">
        <v>74347.66</v>
      </c>
      <c r="Q407" s="8">
        <v>0</v>
      </c>
      <c r="R407" s="8">
        <v>74347.66</v>
      </c>
      <c r="S407" s="8">
        <v>68682.06</v>
      </c>
      <c r="T407" s="8">
        <v>0</v>
      </c>
      <c r="U407" s="8">
        <v>68682.06</v>
      </c>
      <c r="V407" s="8">
        <v>0</v>
      </c>
      <c r="W407" s="8">
        <v>0</v>
      </c>
      <c r="X407" s="8">
        <v>0</v>
      </c>
      <c r="Y407" s="8">
        <v>-82187.13</v>
      </c>
      <c r="Z407" s="8">
        <v>179000</v>
      </c>
      <c r="AA407" s="9">
        <v>179000</v>
      </c>
      <c r="AB407" s="26"/>
      <c r="AC407" s="33"/>
    </row>
    <row r="408" spans="1:29" ht="38.25">
      <c r="A408" s="49" t="s">
        <v>384</v>
      </c>
      <c r="B408" s="7" t="s">
        <v>960</v>
      </c>
      <c r="C408" s="10">
        <f>SUM(C409:C410)</f>
        <v>154900</v>
      </c>
      <c r="D408" s="8">
        <v>0</v>
      </c>
      <c r="E408" s="8">
        <v>0</v>
      </c>
      <c r="F408" s="8">
        <v>0</v>
      </c>
      <c r="G408" s="8">
        <v>179000</v>
      </c>
      <c r="H408" s="8">
        <v>0</v>
      </c>
      <c r="I408" s="8">
        <v>179000</v>
      </c>
      <c r="J408" s="8">
        <v>179000</v>
      </c>
      <c r="K408" s="8">
        <v>0</v>
      </c>
      <c r="L408" s="8">
        <v>179000</v>
      </c>
      <c r="M408" s="8">
        <v>82187.13</v>
      </c>
      <c r="N408" s="8">
        <v>0</v>
      </c>
      <c r="O408" s="8">
        <v>82187.13</v>
      </c>
      <c r="P408" s="8">
        <v>74347.66</v>
      </c>
      <c r="Q408" s="8">
        <v>0</v>
      </c>
      <c r="R408" s="8">
        <v>74347.66</v>
      </c>
      <c r="S408" s="8">
        <v>68682.06</v>
      </c>
      <c r="T408" s="8">
        <v>0</v>
      </c>
      <c r="U408" s="8">
        <v>68682.06</v>
      </c>
      <c r="V408" s="8">
        <v>0</v>
      </c>
      <c r="W408" s="8">
        <v>0</v>
      </c>
      <c r="X408" s="8">
        <v>0</v>
      </c>
      <c r="Y408" s="8">
        <v>-82187.13</v>
      </c>
      <c r="Z408" s="8">
        <v>179000</v>
      </c>
      <c r="AA408" s="9">
        <v>179000</v>
      </c>
      <c r="AB408" s="26"/>
      <c r="AC408" s="33"/>
    </row>
    <row r="409" spans="1:29" ht="38.25">
      <c r="A409" s="49" t="s">
        <v>385</v>
      </c>
      <c r="B409" s="7" t="s">
        <v>960</v>
      </c>
      <c r="C409" s="8">
        <v>121400</v>
      </c>
      <c r="D409" s="8">
        <v>0</v>
      </c>
      <c r="E409" s="8">
        <v>0</v>
      </c>
      <c r="F409" s="8">
        <v>0</v>
      </c>
      <c r="G409" s="8">
        <v>140000</v>
      </c>
      <c r="H409" s="8">
        <v>0</v>
      </c>
      <c r="I409" s="8">
        <v>140000</v>
      </c>
      <c r="J409" s="8">
        <v>140000</v>
      </c>
      <c r="K409" s="8">
        <v>0</v>
      </c>
      <c r="L409" s="8">
        <v>140000</v>
      </c>
      <c r="M409" s="8">
        <v>82187.13</v>
      </c>
      <c r="N409" s="8">
        <v>0</v>
      </c>
      <c r="O409" s="8">
        <v>82187.13</v>
      </c>
      <c r="P409" s="8">
        <v>74347.66</v>
      </c>
      <c r="Q409" s="8">
        <v>0</v>
      </c>
      <c r="R409" s="8">
        <v>74347.66</v>
      </c>
      <c r="S409" s="8">
        <v>68682.06</v>
      </c>
      <c r="T409" s="8">
        <v>0</v>
      </c>
      <c r="U409" s="8">
        <v>68682.06</v>
      </c>
      <c r="V409" s="8">
        <v>0</v>
      </c>
      <c r="W409" s="8">
        <v>0</v>
      </c>
      <c r="X409" s="8">
        <v>0</v>
      </c>
      <c r="Y409" s="8">
        <v>-82187.13</v>
      </c>
      <c r="Z409" s="8">
        <v>140000</v>
      </c>
      <c r="AA409" s="9">
        <v>140000</v>
      </c>
      <c r="AB409" s="26"/>
      <c r="AC409" s="33"/>
    </row>
    <row r="410" spans="1:29" ht="25.5">
      <c r="A410" s="49" t="s">
        <v>386</v>
      </c>
      <c r="B410" s="7" t="s">
        <v>1034</v>
      </c>
      <c r="C410" s="8">
        <v>33500</v>
      </c>
      <c r="D410" s="8">
        <v>0</v>
      </c>
      <c r="E410" s="8">
        <v>0</v>
      </c>
      <c r="F410" s="8">
        <v>0</v>
      </c>
      <c r="G410" s="8">
        <v>39000</v>
      </c>
      <c r="H410" s="8">
        <v>0</v>
      </c>
      <c r="I410" s="8">
        <v>39000</v>
      </c>
      <c r="J410" s="8">
        <v>39000</v>
      </c>
      <c r="K410" s="8">
        <v>0</v>
      </c>
      <c r="L410" s="8">
        <v>39000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39000</v>
      </c>
      <c r="AA410" s="9">
        <v>39000</v>
      </c>
      <c r="AB410" s="26" t="s">
        <v>1200</v>
      </c>
      <c r="AC410" s="33"/>
    </row>
    <row r="411" spans="1:30" ht="25.5">
      <c r="A411" s="49" t="s">
        <v>387</v>
      </c>
      <c r="B411" s="7" t="s">
        <v>811</v>
      </c>
      <c r="C411" s="24">
        <f>SUM(C412+C414+C416+C419)</f>
        <v>380752</v>
      </c>
      <c r="D411" s="8">
        <v>0</v>
      </c>
      <c r="E411" s="8">
        <v>0</v>
      </c>
      <c r="F411" s="8">
        <v>0</v>
      </c>
      <c r="G411" s="8">
        <v>480000</v>
      </c>
      <c r="H411" s="8">
        <v>0</v>
      </c>
      <c r="I411" s="8">
        <v>480000</v>
      </c>
      <c r="J411" s="8">
        <v>480000</v>
      </c>
      <c r="K411" s="8">
        <v>0</v>
      </c>
      <c r="L411" s="8">
        <v>480000</v>
      </c>
      <c r="M411" s="8">
        <v>172523.06</v>
      </c>
      <c r="N411" s="8">
        <v>0</v>
      </c>
      <c r="O411" s="8">
        <v>172523.06</v>
      </c>
      <c r="P411" s="8">
        <v>191591.83</v>
      </c>
      <c r="Q411" s="8">
        <v>0</v>
      </c>
      <c r="R411" s="8">
        <v>191591.83</v>
      </c>
      <c r="S411" s="8">
        <v>189182.26</v>
      </c>
      <c r="T411" s="8">
        <v>0</v>
      </c>
      <c r="U411" s="8">
        <v>189182.26</v>
      </c>
      <c r="V411" s="8">
        <v>0</v>
      </c>
      <c r="W411" s="8">
        <v>0</v>
      </c>
      <c r="X411" s="8">
        <v>0</v>
      </c>
      <c r="Y411" s="8">
        <v>-172523.06</v>
      </c>
      <c r="Z411" s="8">
        <v>480000</v>
      </c>
      <c r="AA411" s="9">
        <v>480000</v>
      </c>
      <c r="AB411" s="26"/>
      <c r="AC411" s="33"/>
      <c r="AD411" s="3"/>
    </row>
    <row r="412" spans="1:29" ht="25.5">
      <c r="A412" s="49" t="s">
        <v>388</v>
      </c>
      <c r="B412" s="7" t="s">
        <v>965</v>
      </c>
      <c r="C412" s="10">
        <f>SUM(C413)</f>
        <v>190000</v>
      </c>
      <c r="D412" s="8">
        <v>0</v>
      </c>
      <c r="E412" s="8">
        <v>0</v>
      </c>
      <c r="F412" s="8">
        <v>0</v>
      </c>
      <c r="G412" s="8">
        <v>180000</v>
      </c>
      <c r="H412" s="8">
        <v>0</v>
      </c>
      <c r="I412" s="8">
        <v>180000</v>
      </c>
      <c r="J412" s="8">
        <v>180000</v>
      </c>
      <c r="K412" s="8">
        <v>0</v>
      </c>
      <c r="L412" s="8">
        <v>180000</v>
      </c>
      <c r="M412" s="8">
        <v>85664.1</v>
      </c>
      <c r="N412" s="8">
        <v>0</v>
      </c>
      <c r="O412" s="8">
        <v>85664.1</v>
      </c>
      <c r="P412" s="8">
        <v>99430.87</v>
      </c>
      <c r="Q412" s="8">
        <v>0</v>
      </c>
      <c r="R412" s="8">
        <v>99430.87</v>
      </c>
      <c r="S412" s="8">
        <v>98606.11</v>
      </c>
      <c r="T412" s="8">
        <v>0</v>
      </c>
      <c r="U412" s="8">
        <v>98606.11</v>
      </c>
      <c r="V412" s="8">
        <v>0</v>
      </c>
      <c r="W412" s="8">
        <v>0</v>
      </c>
      <c r="X412" s="8">
        <v>0</v>
      </c>
      <c r="Y412" s="8">
        <v>-85664.1</v>
      </c>
      <c r="Z412" s="8">
        <v>180000</v>
      </c>
      <c r="AA412" s="9">
        <v>180000</v>
      </c>
      <c r="AB412" s="26"/>
      <c r="AC412" s="33"/>
    </row>
    <row r="413" spans="1:29" ht="25.5">
      <c r="A413" s="49" t="s">
        <v>389</v>
      </c>
      <c r="B413" s="7" t="s">
        <v>965</v>
      </c>
      <c r="C413" s="8">
        <v>190000</v>
      </c>
      <c r="D413" s="8">
        <v>0</v>
      </c>
      <c r="E413" s="8">
        <v>0</v>
      </c>
      <c r="F413" s="8">
        <v>0</v>
      </c>
      <c r="G413" s="8">
        <v>180000</v>
      </c>
      <c r="H413" s="8">
        <v>0</v>
      </c>
      <c r="I413" s="8">
        <v>180000</v>
      </c>
      <c r="J413" s="8">
        <v>180000</v>
      </c>
      <c r="K413" s="8">
        <v>0</v>
      </c>
      <c r="L413" s="8">
        <v>180000</v>
      </c>
      <c r="M413" s="8">
        <v>85664.1</v>
      </c>
      <c r="N413" s="8">
        <v>0</v>
      </c>
      <c r="O413" s="8">
        <v>85664.1</v>
      </c>
      <c r="P413" s="8">
        <v>99430.87</v>
      </c>
      <c r="Q413" s="8">
        <v>0</v>
      </c>
      <c r="R413" s="8">
        <v>99430.87</v>
      </c>
      <c r="S413" s="8">
        <v>98606.11</v>
      </c>
      <c r="T413" s="8">
        <v>0</v>
      </c>
      <c r="U413" s="8">
        <v>98606.11</v>
      </c>
      <c r="V413" s="8">
        <v>0</v>
      </c>
      <c r="W413" s="8">
        <v>0</v>
      </c>
      <c r="X413" s="8">
        <v>0</v>
      </c>
      <c r="Y413" s="8">
        <v>-85664.1</v>
      </c>
      <c r="Z413" s="8">
        <v>180000</v>
      </c>
      <c r="AA413" s="9">
        <v>180000</v>
      </c>
      <c r="AB413" s="26"/>
      <c r="AC413" s="33"/>
    </row>
    <row r="414" spans="1:29" ht="25.5">
      <c r="A414" s="49" t="s">
        <v>390</v>
      </c>
      <c r="B414" s="7" t="s">
        <v>966</v>
      </c>
      <c r="C414" s="10">
        <f>SUM(C415)</f>
        <v>100000</v>
      </c>
      <c r="D414" s="8">
        <v>0</v>
      </c>
      <c r="E414" s="8">
        <v>0</v>
      </c>
      <c r="F414" s="8">
        <v>0</v>
      </c>
      <c r="G414" s="8">
        <v>113000</v>
      </c>
      <c r="H414" s="8">
        <v>0</v>
      </c>
      <c r="I414" s="8">
        <v>113000</v>
      </c>
      <c r="J414" s="8">
        <v>113000</v>
      </c>
      <c r="K414" s="8">
        <v>0</v>
      </c>
      <c r="L414" s="8">
        <v>113000</v>
      </c>
      <c r="M414" s="8">
        <v>46719.66</v>
      </c>
      <c r="N414" s="8">
        <v>0</v>
      </c>
      <c r="O414" s="8">
        <v>46719.66</v>
      </c>
      <c r="P414" s="8">
        <v>54232.68</v>
      </c>
      <c r="Q414" s="8">
        <v>0</v>
      </c>
      <c r="R414" s="8">
        <v>54232.68</v>
      </c>
      <c r="S414" s="8">
        <v>54232.68</v>
      </c>
      <c r="T414" s="8">
        <v>0</v>
      </c>
      <c r="U414" s="8">
        <v>54232.68</v>
      </c>
      <c r="V414" s="8">
        <v>0</v>
      </c>
      <c r="W414" s="8">
        <v>0</v>
      </c>
      <c r="X414" s="8">
        <v>0</v>
      </c>
      <c r="Y414" s="8">
        <v>-46719.66</v>
      </c>
      <c r="Z414" s="8">
        <v>113000</v>
      </c>
      <c r="AA414" s="9">
        <v>113000</v>
      </c>
      <c r="AB414" s="26"/>
      <c r="AC414" s="33"/>
    </row>
    <row r="415" spans="1:29" ht="25.5">
      <c r="A415" s="49" t="s">
        <v>391</v>
      </c>
      <c r="B415" s="7" t="s">
        <v>966</v>
      </c>
      <c r="C415" s="8">
        <v>100000</v>
      </c>
      <c r="D415" s="8">
        <v>0</v>
      </c>
      <c r="E415" s="8">
        <v>0</v>
      </c>
      <c r="F415" s="8">
        <v>0</v>
      </c>
      <c r="G415" s="8">
        <v>113000</v>
      </c>
      <c r="H415" s="8">
        <v>0</v>
      </c>
      <c r="I415" s="8">
        <v>113000</v>
      </c>
      <c r="J415" s="8">
        <v>113000</v>
      </c>
      <c r="K415" s="8">
        <v>0</v>
      </c>
      <c r="L415" s="8">
        <v>113000</v>
      </c>
      <c r="M415" s="8">
        <v>46719.66</v>
      </c>
      <c r="N415" s="8">
        <v>0</v>
      </c>
      <c r="O415" s="8">
        <v>46719.66</v>
      </c>
      <c r="P415" s="8">
        <v>54232.68</v>
      </c>
      <c r="Q415" s="8">
        <v>0</v>
      </c>
      <c r="R415" s="8">
        <v>54232.68</v>
      </c>
      <c r="S415" s="8">
        <v>54232.68</v>
      </c>
      <c r="T415" s="8">
        <v>0</v>
      </c>
      <c r="U415" s="8">
        <v>54232.68</v>
      </c>
      <c r="V415" s="8">
        <v>0</v>
      </c>
      <c r="W415" s="8">
        <v>0</v>
      </c>
      <c r="X415" s="8">
        <v>0</v>
      </c>
      <c r="Y415" s="8">
        <v>-46719.66</v>
      </c>
      <c r="Z415" s="8">
        <v>113000</v>
      </c>
      <c r="AA415" s="9">
        <v>113000</v>
      </c>
      <c r="AB415" s="26"/>
      <c r="AC415" s="33"/>
    </row>
    <row r="416" spans="1:29" ht="12.75">
      <c r="A416" s="49" t="s">
        <v>392</v>
      </c>
      <c r="B416" s="7" t="s">
        <v>967</v>
      </c>
      <c r="C416" s="10">
        <f>SUM(C417:C418)</f>
        <v>55252</v>
      </c>
      <c r="D416" s="8">
        <v>0</v>
      </c>
      <c r="E416" s="8">
        <v>0</v>
      </c>
      <c r="F416" s="8">
        <v>0</v>
      </c>
      <c r="G416" s="8">
        <v>51000</v>
      </c>
      <c r="H416" s="8">
        <v>0</v>
      </c>
      <c r="I416" s="8">
        <v>51000</v>
      </c>
      <c r="J416" s="8">
        <v>51000</v>
      </c>
      <c r="K416" s="8">
        <v>0</v>
      </c>
      <c r="L416" s="8">
        <v>51000</v>
      </c>
      <c r="M416" s="8">
        <v>23036.53</v>
      </c>
      <c r="N416" s="8">
        <v>0</v>
      </c>
      <c r="O416" s="8">
        <v>23036.53</v>
      </c>
      <c r="P416" s="8">
        <v>20825.51</v>
      </c>
      <c r="Q416" s="8">
        <v>0</v>
      </c>
      <c r="R416" s="8">
        <v>20825.51</v>
      </c>
      <c r="S416" s="8">
        <v>19240.7</v>
      </c>
      <c r="T416" s="8">
        <v>0</v>
      </c>
      <c r="U416" s="8">
        <v>19240.7</v>
      </c>
      <c r="V416" s="8">
        <v>0</v>
      </c>
      <c r="W416" s="8">
        <v>0</v>
      </c>
      <c r="X416" s="8">
        <v>0</v>
      </c>
      <c r="Y416" s="8">
        <v>-23036.53</v>
      </c>
      <c r="Z416" s="8">
        <v>51000</v>
      </c>
      <c r="AA416" s="9">
        <v>51000</v>
      </c>
      <c r="AB416" s="26"/>
      <c r="AC416" s="33"/>
    </row>
    <row r="417" spans="1:29" ht="12.75">
      <c r="A417" s="49" t="s">
        <v>393</v>
      </c>
      <c r="B417" s="7" t="s">
        <v>967</v>
      </c>
      <c r="C417" s="8">
        <v>43752</v>
      </c>
      <c r="D417" s="8">
        <v>0</v>
      </c>
      <c r="E417" s="8">
        <v>0</v>
      </c>
      <c r="F417" s="8">
        <v>0</v>
      </c>
      <c r="G417" s="8">
        <v>40000</v>
      </c>
      <c r="H417" s="8">
        <v>0</v>
      </c>
      <c r="I417" s="8">
        <v>40000</v>
      </c>
      <c r="J417" s="8">
        <v>40000</v>
      </c>
      <c r="K417" s="8">
        <v>0</v>
      </c>
      <c r="L417" s="8">
        <v>40000</v>
      </c>
      <c r="M417" s="8">
        <v>23036.53</v>
      </c>
      <c r="N417" s="8">
        <v>0</v>
      </c>
      <c r="O417" s="8">
        <v>23036.53</v>
      </c>
      <c r="P417" s="8">
        <v>20825.51</v>
      </c>
      <c r="Q417" s="8">
        <v>0</v>
      </c>
      <c r="R417" s="8">
        <v>20825.51</v>
      </c>
      <c r="S417" s="8">
        <v>19240.7</v>
      </c>
      <c r="T417" s="8">
        <v>0</v>
      </c>
      <c r="U417" s="8">
        <v>19240.7</v>
      </c>
      <c r="V417" s="8">
        <v>0</v>
      </c>
      <c r="W417" s="8">
        <v>0</v>
      </c>
      <c r="X417" s="8">
        <v>0</v>
      </c>
      <c r="Y417" s="8">
        <v>-23036.53</v>
      </c>
      <c r="Z417" s="8">
        <v>40000</v>
      </c>
      <c r="AA417" s="9">
        <v>40000</v>
      </c>
      <c r="AB417" s="26"/>
      <c r="AC417" s="33"/>
    </row>
    <row r="418" spans="1:29" ht="12.75">
      <c r="A418" s="49" t="s">
        <v>394</v>
      </c>
      <c r="B418" s="7" t="s">
        <v>1035</v>
      </c>
      <c r="C418" s="8">
        <v>11500</v>
      </c>
      <c r="D418" s="8">
        <v>0</v>
      </c>
      <c r="E418" s="8">
        <v>0</v>
      </c>
      <c r="F418" s="8">
        <v>0</v>
      </c>
      <c r="G418" s="8">
        <v>11000</v>
      </c>
      <c r="H418" s="8">
        <v>0</v>
      </c>
      <c r="I418" s="8">
        <v>11000</v>
      </c>
      <c r="J418" s="8">
        <v>11000</v>
      </c>
      <c r="K418" s="8">
        <v>0</v>
      </c>
      <c r="L418" s="8">
        <v>11000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11000</v>
      </c>
      <c r="AA418" s="9">
        <v>11000</v>
      </c>
      <c r="AB418" s="26" t="s">
        <v>1200</v>
      </c>
      <c r="AC418" s="33"/>
    </row>
    <row r="419" spans="1:29" ht="12.75">
      <c r="A419" s="49" t="s">
        <v>395</v>
      </c>
      <c r="B419" s="7" t="s">
        <v>1552</v>
      </c>
      <c r="C419" s="10">
        <f>SUM(C420:C420)</f>
        <v>35500</v>
      </c>
      <c r="D419" s="8">
        <v>0</v>
      </c>
      <c r="E419" s="8">
        <v>0</v>
      </c>
      <c r="F419" s="8">
        <v>0</v>
      </c>
      <c r="G419" s="8">
        <v>136000</v>
      </c>
      <c r="H419" s="8">
        <v>0</v>
      </c>
      <c r="I419" s="8">
        <v>136000</v>
      </c>
      <c r="J419" s="8">
        <v>136000</v>
      </c>
      <c r="K419" s="8">
        <v>0</v>
      </c>
      <c r="L419" s="8">
        <v>136000</v>
      </c>
      <c r="M419" s="8">
        <v>17102.77</v>
      </c>
      <c r="N419" s="8">
        <v>0</v>
      </c>
      <c r="O419" s="8">
        <v>17102.77</v>
      </c>
      <c r="P419" s="8">
        <v>17102.77</v>
      </c>
      <c r="Q419" s="8">
        <v>0</v>
      </c>
      <c r="R419" s="8">
        <v>17102.77</v>
      </c>
      <c r="S419" s="8">
        <v>17102.77</v>
      </c>
      <c r="T419" s="8">
        <v>0</v>
      </c>
      <c r="U419" s="8">
        <v>17102.77</v>
      </c>
      <c r="V419" s="8">
        <v>0</v>
      </c>
      <c r="W419" s="8">
        <v>0</v>
      </c>
      <c r="X419" s="8">
        <v>0</v>
      </c>
      <c r="Y419" s="8">
        <v>-17102.77</v>
      </c>
      <c r="Z419" s="8">
        <v>136000</v>
      </c>
      <c r="AA419" s="9">
        <v>136000</v>
      </c>
      <c r="AB419" s="26"/>
      <c r="AC419" s="33"/>
    </row>
    <row r="420" spans="1:29" ht="12.75">
      <c r="A420" s="49" t="s">
        <v>396</v>
      </c>
      <c r="B420" s="7" t="s">
        <v>1553</v>
      </c>
      <c r="C420" s="8">
        <v>35500</v>
      </c>
      <c r="D420" s="8">
        <v>0</v>
      </c>
      <c r="E420" s="8">
        <v>0</v>
      </c>
      <c r="F420" s="8">
        <v>0</v>
      </c>
      <c r="G420" s="8">
        <v>102000</v>
      </c>
      <c r="H420" s="8">
        <v>0</v>
      </c>
      <c r="I420" s="8">
        <v>102000</v>
      </c>
      <c r="J420" s="8">
        <v>102000</v>
      </c>
      <c r="K420" s="8">
        <v>0</v>
      </c>
      <c r="L420" s="8">
        <v>102000</v>
      </c>
      <c r="M420" s="8">
        <v>12827.08</v>
      </c>
      <c r="N420" s="8">
        <v>0</v>
      </c>
      <c r="O420" s="8">
        <v>12827.08</v>
      </c>
      <c r="P420" s="8">
        <v>12827.08</v>
      </c>
      <c r="Q420" s="8">
        <v>0</v>
      </c>
      <c r="R420" s="8">
        <v>12827.08</v>
      </c>
      <c r="S420" s="8">
        <v>12827.08</v>
      </c>
      <c r="T420" s="8">
        <v>0</v>
      </c>
      <c r="U420" s="8">
        <v>12827.08</v>
      </c>
      <c r="V420" s="8">
        <v>0</v>
      </c>
      <c r="W420" s="8">
        <v>0</v>
      </c>
      <c r="X420" s="8">
        <v>0</v>
      </c>
      <c r="Y420" s="8">
        <v>-12827.08</v>
      </c>
      <c r="Z420" s="8">
        <v>102000</v>
      </c>
      <c r="AA420" s="9">
        <v>102000</v>
      </c>
      <c r="AB420" s="26"/>
      <c r="AC420" s="33"/>
    </row>
    <row r="421" spans="1:29" ht="25.5">
      <c r="A421" s="49" t="s">
        <v>397</v>
      </c>
      <c r="B421" s="7" t="s">
        <v>968</v>
      </c>
      <c r="C421" s="24">
        <f>SUM(C422)</f>
        <v>35014</v>
      </c>
      <c r="D421" s="8">
        <v>0</v>
      </c>
      <c r="E421" s="8">
        <v>0</v>
      </c>
      <c r="F421" s="8">
        <v>0</v>
      </c>
      <c r="G421" s="8">
        <v>35000</v>
      </c>
      <c r="H421" s="8">
        <v>0</v>
      </c>
      <c r="I421" s="8">
        <v>35000</v>
      </c>
      <c r="J421" s="8">
        <v>35000</v>
      </c>
      <c r="K421" s="8">
        <v>0</v>
      </c>
      <c r="L421" s="8">
        <v>35000</v>
      </c>
      <c r="M421" s="8">
        <v>8438.44</v>
      </c>
      <c r="N421" s="8">
        <v>0</v>
      </c>
      <c r="O421" s="8">
        <v>8438.44</v>
      </c>
      <c r="P421" s="8">
        <v>5041.03</v>
      </c>
      <c r="Q421" s="8">
        <v>0</v>
      </c>
      <c r="R421" s="8">
        <v>5041.03</v>
      </c>
      <c r="S421" s="8">
        <v>5041.03</v>
      </c>
      <c r="T421" s="8">
        <v>0</v>
      </c>
      <c r="U421" s="8">
        <v>5041.03</v>
      </c>
      <c r="V421" s="8">
        <v>0</v>
      </c>
      <c r="W421" s="8">
        <v>0</v>
      </c>
      <c r="X421" s="8">
        <v>0</v>
      </c>
      <c r="Y421" s="8">
        <v>-8438.44</v>
      </c>
      <c r="Z421" s="8">
        <v>35000</v>
      </c>
      <c r="AA421" s="9">
        <v>35000</v>
      </c>
      <c r="AB421" s="26"/>
      <c r="AC421" s="33"/>
    </row>
    <row r="422" spans="1:29" ht="25.5">
      <c r="A422" s="49" t="s">
        <v>398</v>
      </c>
      <c r="B422" s="7" t="s">
        <v>969</v>
      </c>
      <c r="C422" s="10">
        <f>SUM(C424+C423)</f>
        <v>35014</v>
      </c>
      <c r="D422" s="8">
        <v>0</v>
      </c>
      <c r="E422" s="8">
        <v>0</v>
      </c>
      <c r="F422" s="8">
        <v>0</v>
      </c>
      <c r="G422" s="8">
        <v>35000</v>
      </c>
      <c r="H422" s="8">
        <v>0</v>
      </c>
      <c r="I422" s="8">
        <v>35000</v>
      </c>
      <c r="J422" s="8">
        <v>35000</v>
      </c>
      <c r="K422" s="8">
        <v>0</v>
      </c>
      <c r="L422" s="8">
        <v>35000</v>
      </c>
      <c r="M422" s="8">
        <v>8438.44</v>
      </c>
      <c r="N422" s="8">
        <v>0</v>
      </c>
      <c r="O422" s="8">
        <v>8438.44</v>
      </c>
      <c r="P422" s="8">
        <v>5041.03</v>
      </c>
      <c r="Q422" s="8">
        <v>0</v>
      </c>
      <c r="R422" s="8">
        <v>5041.03</v>
      </c>
      <c r="S422" s="8">
        <v>5041.03</v>
      </c>
      <c r="T422" s="8">
        <v>0</v>
      </c>
      <c r="U422" s="8">
        <v>5041.03</v>
      </c>
      <c r="V422" s="8">
        <v>0</v>
      </c>
      <c r="W422" s="8">
        <v>0</v>
      </c>
      <c r="X422" s="8">
        <v>0</v>
      </c>
      <c r="Y422" s="8">
        <v>-8438.44</v>
      </c>
      <c r="Z422" s="8">
        <v>35000</v>
      </c>
      <c r="AA422" s="9">
        <v>35000</v>
      </c>
      <c r="AB422" s="26"/>
      <c r="AC422" s="33"/>
    </row>
    <row r="423" spans="1:29" ht="12.75">
      <c r="A423" s="49" t="s">
        <v>399</v>
      </c>
      <c r="B423" s="7" t="s">
        <v>1145</v>
      </c>
      <c r="C423" s="8">
        <v>28014</v>
      </c>
      <c r="D423" s="8">
        <v>0</v>
      </c>
      <c r="E423" s="8">
        <v>0</v>
      </c>
      <c r="F423" s="8">
        <v>0</v>
      </c>
      <c r="G423" s="8">
        <v>35000</v>
      </c>
      <c r="H423" s="8">
        <v>0</v>
      </c>
      <c r="I423" s="8">
        <v>35000</v>
      </c>
      <c r="J423" s="8">
        <v>35000</v>
      </c>
      <c r="K423" s="8">
        <v>0</v>
      </c>
      <c r="L423" s="8">
        <v>35000</v>
      </c>
      <c r="M423" s="8">
        <v>8438.44</v>
      </c>
      <c r="N423" s="8">
        <v>0</v>
      </c>
      <c r="O423" s="8">
        <v>8438.44</v>
      </c>
      <c r="P423" s="8">
        <v>5041.03</v>
      </c>
      <c r="Q423" s="8">
        <v>0</v>
      </c>
      <c r="R423" s="8">
        <v>5041.03</v>
      </c>
      <c r="S423" s="8">
        <v>5041.03</v>
      </c>
      <c r="T423" s="8">
        <v>0</v>
      </c>
      <c r="U423" s="8">
        <v>5041.03</v>
      </c>
      <c r="V423" s="8">
        <v>0</v>
      </c>
      <c r="W423" s="8">
        <v>0</v>
      </c>
      <c r="X423" s="8">
        <v>0</v>
      </c>
      <c r="Y423" s="8">
        <v>-8438.44</v>
      </c>
      <c r="Z423" s="8">
        <v>35000</v>
      </c>
      <c r="AA423" s="9">
        <v>35000</v>
      </c>
      <c r="AB423" s="26"/>
      <c r="AC423" s="33"/>
    </row>
    <row r="424" spans="1:29" ht="25.5">
      <c r="A424" s="49" t="s">
        <v>1144</v>
      </c>
      <c r="B424" s="7" t="s">
        <v>969</v>
      </c>
      <c r="C424" s="8">
        <v>7000</v>
      </c>
      <c r="D424" s="8">
        <v>0</v>
      </c>
      <c r="E424" s="8">
        <v>0</v>
      </c>
      <c r="F424" s="8">
        <v>0</v>
      </c>
      <c r="G424" s="8">
        <v>35000</v>
      </c>
      <c r="H424" s="8">
        <v>0</v>
      </c>
      <c r="I424" s="8">
        <v>35000</v>
      </c>
      <c r="J424" s="8">
        <v>35000</v>
      </c>
      <c r="K424" s="8">
        <v>0</v>
      </c>
      <c r="L424" s="8">
        <v>35000</v>
      </c>
      <c r="M424" s="8">
        <v>8438.44</v>
      </c>
      <c r="N424" s="8">
        <v>0</v>
      </c>
      <c r="O424" s="8">
        <v>8438.44</v>
      </c>
      <c r="P424" s="8">
        <v>5041.03</v>
      </c>
      <c r="Q424" s="8">
        <v>0</v>
      </c>
      <c r="R424" s="8">
        <v>5041.03</v>
      </c>
      <c r="S424" s="8">
        <v>5041.03</v>
      </c>
      <c r="T424" s="8">
        <v>0</v>
      </c>
      <c r="U424" s="8">
        <v>5041.03</v>
      </c>
      <c r="V424" s="8">
        <v>0</v>
      </c>
      <c r="W424" s="8">
        <v>0</v>
      </c>
      <c r="X424" s="8">
        <v>0</v>
      </c>
      <c r="Y424" s="8">
        <v>-8438.44</v>
      </c>
      <c r="Z424" s="8">
        <v>35000</v>
      </c>
      <c r="AA424" s="9">
        <v>35000</v>
      </c>
      <c r="AB424" s="26"/>
      <c r="AC424" s="33"/>
    </row>
    <row r="425" spans="1:29" ht="12.75">
      <c r="A425" s="49" t="s">
        <v>400</v>
      </c>
      <c r="B425" s="7" t="s">
        <v>816</v>
      </c>
      <c r="C425" s="23">
        <f>SUM(C426)</f>
        <v>142000</v>
      </c>
      <c r="D425" s="8">
        <v>0</v>
      </c>
      <c r="E425" s="8">
        <v>0</v>
      </c>
      <c r="F425" s="8">
        <v>0</v>
      </c>
      <c r="G425" s="8">
        <v>140000</v>
      </c>
      <c r="H425" s="8">
        <v>0</v>
      </c>
      <c r="I425" s="8">
        <v>140000</v>
      </c>
      <c r="J425" s="8">
        <v>140000</v>
      </c>
      <c r="K425" s="8">
        <v>0</v>
      </c>
      <c r="L425" s="8">
        <v>140000</v>
      </c>
      <c r="M425" s="8">
        <v>71609.5</v>
      </c>
      <c r="N425" s="8">
        <v>0</v>
      </c>
      <c r="O425" s="8">
        <v>71609.5</v>
      </c>
      <c r="P425" s="8">
        <v>71337.08</v>
      </c>
      <c r="Q425" s="8">
        <v>0</v>
      </c>
      <c r="R425" s="8">
        <v>71337.08</v>
      </c>
      <c r="S425" s="8">
        <v>71313.32</v>
      </c>
      <c r="T425" s="8">
        <v>0</v>
      </c>
      <c r="U425" s="8">
        <v>71313.32</v>
      </c>
      <c r="V425" s="8">
        <v>0</v>
      </c>
      <c r="W425" s="8">
        <v>0</v>
      </c>
      <c r="X425" s="8">
        <v>0</v>
      </c>
      <c r="Y425" s="8">
        <v>-71609.5</v>
      </c>
      <c r="Z425" s="8">
        <v>140000</v>
      </c>
      <c r="AA425" s="9">
        <v>140000</v>
      </c>
      <c r="AB425" s="26"/>
      <c r="AC425" s="33"/>
    </row>
    <row r="426" spans="1:29" ht="12.75">
      <c r="A426" s="49" t="s">
        <v>401</v>
      </c>
      <c r="B426" s="7" t="s">
        <v>827</v>
      </c>
      <c r="C426" s="24">
        <f>SUM(C427)</f>
        <v>142000</v>
      </c>
      <c r="D426" s="8">
        <v>0</v>
      </c>
      <c r="E426" s="8">
        <v>0</v>
      </c>
      <c r="F426" s="8">
        <v>0</v>
      </c>
      <c r="G426" s="8">
        <v>140000</v>
      </c>
      <c r="H426" s="8">
        <v>0</v>
      </c>
      <c r="I426" s="8">
        <v>140000</v>
      </c>
      <c r="J426" s="8">
        <v>140000</v>
      </c>
      <c r="K426" s="8">
        <v>0</v>
      </c>
      <c r="L426" s="8">
        <v>140000</v>
      </c>
      <c r="M426" s="8">
        <v>71609.5</v>
      </c>
      <c r="N426" s="8">
        <v>0</v>
      </c>
      <c r="O426" s="8">
        <v>71609.5</v>
      </c>
      <c r="P426" s="8">
        <v>71337.08</v>
      </c>
      <c r="Q426" s="8">
        <v>0</v>
      </c>
      <c r="R426" s="8">
        <v>71337.08</v>
      </c>
      <c r="S426" s="8">
        <v>71313.32</v>
      </c>
      <c r="T426" s="8">
        <v>0</v>
      </c>
      <c r="U426" s="8">
        <v>71313.32</v>
      </c>
      <c r="V426" s="8">
        <v>0</v>
      </c>
      <c r="W426" s="8">
        <v>0</v>
      </c>
      <c r="X426" s="8">
        <v>0</v>
      </c>
      <c r="Y426" s="8">
        <v>-71609.5</v>
      </c>
      <c r="Z426" s="8">
        <v>140000</v>
      </c>
      <c r="AA426" s="9">
        <v>140000</v>
      </c>
      <c r="AB426" s="26"/>
      <c r="AC426" s="33"/>
    </row>
    <row r="427" spans="1:29" ht="25.5">
      <c r="A427" s="49" t="s">
        <v>402</v>
      </c>
      <c r="B427" s="7" t="s">
        <v>1036</v>
      </c>
      <c r="C427" s="10">
        <f>SUM(C428)</f>
        <v>142000</v>
      </c>
      <c r="D427" s="8">
        <v>0</v>
      </c>
      <c r="E427" s="8">
        <v>0</v>
      </c>
      <c r="F427" s="8">
        <v>0</v>
      </c>
      <c r="G427" s="8">
        <v>140000</v>
      </c>
      <c r="H427" s="8">
        <v>0</v>
      </c>
      <c r="I427" s="8">
        <v>140000</v>
      </c>
      <c r="J427" s="8">
        <v>140000</v>
      </c>
      <c r="K427" s="8">
        <v>0</v>
      </c>
      <c r="L427" s="8">
        <v>140000</v>
      </c>
      <c r="M427" s="8">
        <v>71609.5</v>
      </c>
      <c r="N427" s="8">
        <v>0</v>
      </c>
      <c r="O427" s="8">
        <v>71609.5</v>
      </c>
      <c r="P427" s="8">
        <v>71337.08</v>
      </c>
      <c r="Q427" s="8">
        <v>0</v>
      </c>
      <c r="R427" s="8">
        <v>71337.08</v>
      </c>
      <c r="S427" s="8">
        <v>71313.32</v>
      </c>
      <c r="T427" s="8">
        <v>0</v>
      </c>
      <c r="U427" s="8">
        <v>71313.32</v>
      </c>
      <c r="V427" s="8">
        <v>0</v>
      </c>
      <c r="W427" s="8">
        <v>0</v>
      </c>
      <c r="X427" s="8">
        <v>0</v>
      </c>
      <c r="Y427" s="8">
        <v>-71609.5</v>
      </c>
      <c r="Z427" s="8">
        <v>140000</v>
      </c>
      <c r="AA427" s="9">
        <v>140000</v>
      </c>
      <c r="AB427" s="26"/>
      <c r="AC427" s="33"/>
    </row>
    <row r="428" spans="1:29" ht="25.5">
      <c r="A428" s="49" t="s">
        <v>403</v>
      </c>
      <c r="B428" s="7" t="s">
        <v>1036</v>
      </c>
      <c r="C428" s="8">
        <v>142000</v>
      </c>
      <c r="D428" s="8">
        <v>0</v>
      </c>
      <c r="E428" s="8">
        <v>0</v>
      </c>
      <c r="F428" s="8">
        <v>0</v>
      </c>
      <c r="G428" s="8">
        <v>140000</v>
      </c>
      <c r="H428" s="8">
        <v>0</v>
      </c>
      <c r="I428" s="8">
        <v>140000</v>
      </c>
      <c r="J428" s="8">
        <v>140000</v>
      </c>
      <c r="K428" s="8">
        <v>0</v>
      </c>
      <c r="L428" s="8">
        <v>140000</v>
      </c>
      <c r="M428" s="8">
        <v>71609.5</v>
      </c>
      <c r="N428" s="8">
        <v>0</v>
      </c>
      <c r="O428" s="8">
        <v>71609.5</v>
      </c>
      <c r="P428" s="8">
        <v>71337.08</v>
      </c>
      <c r="Q428" s="8">
        <v>0</v>
      </c>
      <c r="R428" s="8">
        <v>71337.08</v>
      </c>
      <c r="S428" s="8">
        <v>71313.32</v>
      </c>
      <c r="T428" s="8">
        <v>0</v>
      </c>
      <c r="U428" s="8">
        <v>71313.32</v>
      </c>
      <c r="V428" s="8">
        <v>0</v>
      </c>
      <c r="W428" s="8">
        <v>0</v>
      </c>
      <c r="X428" s="8">
        <v>0</v>
      </c>
      <c r="Y428" s="8">
        <v>-71609.5</v>
      </c>
      <c r="Z428" s="8">
        <v>140000</v>
      </c>
      <c r="AA428" s="9">
        <v>140000</v>
      </c>
      <c r="AB428" s="26"/>
      <c r="AC428" s="33"/>
    </row>
    <row r="429" spans="1:29" ht="12.75">
      <c r="A429" s="49" t="s">
        <v>404</v>
      </c>
      <c r="B429" s="7" t="s">
        <v>829</v>
      </c>
      <c r="C429" s="23">
        <f>SUM(C430+C433+C437+C440+C450)</f>
        <v>2162300</v>
      </c>
      <c r="D429" s="8">
        <v>5000</v>
      </c>
      <c r="E429" s="8">
        <v>0</v>
      </c>
      <c r="F429" s="8">
        <v>5000</v>
      </c>
      <c r="G429" s="8">
        <v>2173500</v>
      </c>
      <c r="H429" s="8">
        <v>0</v>
      </c>
      <c r="I429" s="8">
        <v>2173500</v>
      </c>
      <c r="J429" s="8">
        <v>2133000</v>
      </c>
      <c r="K429" s="8">
        <v>0</v>
      </c>
      <c r="L429" s="8">
        <v>2133000</v>
      </c>
      <c r="M429" s="8">
        <v>1054338.59</v>
      </c>
      <c r="N429" s="8">
        <v>0</v>
      </c>
      <c r="O429" s="8">
        <v>1054338.59</v>
      </c>
      <c r="P429" s="8">
        <v>1042568.67</v>
      </c>
      <c r="Q429" s="8">
        <v>0</v>
      </c>
      <c r="R429" s="8">
        <v>1042568.67</v>
      </c>
      <c r="S429" s="8">
        <v>1040847.9</v>
      </c>
      <c r="T429" s="8">
        <v>0</v>
      </c>
      <c r="U429" s="8">
        <v>1040847.9</v>
      </c>
      <c r="V429" s="8">
        <v>0</v>
      </c>
      <c r="W429" s="8">
        <v>0</v>
      </c>
      <c r="X429" s="8">
        <v>0</v>
      </c>
      <c r="Y429" s="8">
        <v>-1054338.59</v>
      </c>
      <c r="Z429" s="8">
        <v>2173500</v>
      </c>
      <c r="AA429" s="9">
        <v>2133000</v>
      </c>
      <c r="AB429" s="26"/>
      <c r="AC429" s="33"/>
    </row>
    <row r="430" spans="1:29" ht="12.75">
      <c r="A430" s="49" t="s">
        <v>405</v>
      </c>
      <c r="B430" s="7" t="s">
        <v>1037</v>
      </c>
      <c r="C430" s="24">
        <f>SUM(C431)</f>
        <v>1500000</v>
      </c>
      <c r="D430" s="8">
        <v>0</v>
      </c>
      <c r="E430" s="8">
        <v>0</v>
      </c>
      <c r="F430" s="8">
        <v>0</v>
      </c>
      <c r="G430" s="8">
        <v>1500000</v>
      </c>
      <c r="H430" s="8">
        <v>0</v>
      </c>
      <c r="I430" s="8">
        <v>1500000</v>
      </c>
      <c r="J430" s="8">
        <v>1500000</v>
      </c>
      <c r="K430" s="8">
        <v>0</v>
      </c>
      <c r="L430" s="8">
        <v>1500000</v>
      </c>
      <c r="M430" s="8">
        <v>810137.8</v>
      </c>
      <c r="N430" s="8">
        <v>0</v>
      </c>
      <c r="O430" s="8">
        <v>810137.8</v>
      </c>
      <c r="P430" s="8">
        <v>810137.8</v>
      </c>
      <c r="Q430" s="8">
        <v>0</v>
      </c>
      <c r="R430" s="8">
        <v>810137.8</v>
      </c>
      <c r="S430" s="8">
        <v>810137.8</v>
      </c>
      <c r="T430" s="8">
        <v>0</v>
      </c>
      <c r="U430" s="8">
        <v>810137.8</v>
      </c>
      <c r="V430" s="8">
        <v>0</v>
      </c>
      <c r="W430" s="8">
        <v>0</v>
      </c>
      <c r="X430" s="8">
        <v>0</v>
      </c>
      <c r="Y430" s="8">
        <v>-810137.8</v>
      </c>
      <c r="Z430" s="8">
        <v>1500000</v>
      </c>
      <c r="AA430" s="9">
        <v>1500000</v>
      </c>
      <c r="AB430" s="26"/>
      <c r="AC430" s="33"/>
    </row>
    <row r="431" spans="1:29" ht="38.25">
      <c r="A431" s="49" t="s">
        <v>406</v>
      </c>
      <c r="B431" s="7" t="s">
        <v>1038</v>
      </c>
      <c r="C431" s="10">
        <f>SUM(C432)</f>
        <v>1500000</v>
      </c>
      <c r="D431" s="8">
        <v>0</v>
      </c>
      <c r="E431" s="8">
        <v>0</v>
      </c>
      <c r="F431" s="8">
        <v>0</v>
      </c>
      <c r="G431" s="8">
        <v>1500000</v>
      </c>
      <c r="H431" s="8">
        <v>0</v>
      </c>
      <c r="I431" s="8">
        <v>1500000</v>
      </c>
      <c r="J431" s="8">
        <v>1500000</v>
      </c>
      <c r="K431" s="8">
        <v>0</v>
      </c>
      <c r="L431" s="8">
        <v>1500000</v>
      </c>
      <c r="M431" s="8">
        <v>810137.8</v>
      </c>
      <c r="N431" s="8">
        <v>0</v>
      </c>
      <c r="O431" s="8">
        <v>810137.8</v>
      </c>
      <c r="P431" s="8">
        <v>810137.8</v>
      </c>
      <c r="Q431" s="8">
        <v>0</v>
      </c>
      <c r="R431" s="8">
        <v>810137.8</v>
      </c>
      <c r="S431" s="8">
        <v>810137.8</v>
      </c>
      <c r="T431" s="8">
        <v>0</v>
      </c>
      <c r="U431" s="8">
        <v>810137.8</v>
      </c>
      <c r="V431" s="8">
        <v>0</v>
      </c>
      <c r="W431" s="8">
        <v>0</v>
      </c>
      <c r="X431" s="8">
        <v>0</v>
      </c>
      <c r="Y431" s="8">
        <v>-810137.8</v>
      </c>
      <c r="Z431" s="8">
        <v>1500000</v>
      </c>
      <c r="AA431" s="9">
        <v>1500000</v>
      </c>
      <c r="AB431" s="26"/>
      <c r="AC431" s="33"/>
    </row>
    <row r="432" spans="1:29" ht="38.25">
      <c r="A432" s="49" t="s">
        <v>407</v>
      </c>
      <c r="B432" s="7" t="s">
        <v>1038</v>
      </c>
      <c r="C432" s="8">
        <v>1500000</v>
      </c>
      <c r="D432" s="8">
        <v>0</v>
      </c>
      <c r="E432" s="8">
        <v>0</v>
      </c>
      <c r="F432" s="8">
        <v>0</v>
      </c>
      <c r="G432" s="8">
        <v>1500000</v>
      </c>
      <c r="H432" s="8">
        <v>0</v>
      </c>
      <c r="I432" s="8">
        <v>1500000</v>
      </c>
      <c r="J432" s="8">
        <v>1500000</v>
      </c>
      <c r="K432" s="8">
        <v>0</v>
      </c>
      <c r="L432" s="8">
        <v>1500000</v>
      </c>
      <c r="M432" s="8">
        <v>810137.8</v>
      </c>
      <c r="N432" s="8">
        <v>0</v>
      </c>
      <c r="O432" s="8">
        <v>810137.8</v>
      </c>
      <c r="P432" s="8">
        <v>810137.8</v>
      </c>
      <c r="Q432" s="8">
        <v>0</v>
      </c>
      <c r="R432" s="8">
        <v>810137.8</v>
      </c>
      <c r="S432" s="8">
        <v>810137.8</v>
      </c>
      <c r="T432" s="8">
        <v>0</v>
      </c>
      <c r="U432" s="8">
        <v>810137.8</v>
      </c>
      <c r="V432" s="8">
        <v>0</v>
      </c>
      <c r="W432" s="8">
        <v>0</v>
      </c>
      <c r="X432" s="8">
        <v>0</v>
      </c>
      <c r="Y432" s="8">
        <v>-810137.8</v>
      </c>
      <c r="Z432" s="8">
        <v>1500000</v>
      </c>
      <c r="AA432" s="9">
        <v>1500000</v>
      </c>
      <c r="AB432" s="26"/>
      <c r="AC432" s="33"/>
    </row>
    <row r="433" spans="1:29" ht="12.75">
      <c r="A433" s="49" t="s">
        <v>408</v>
      </c>
      <c r="B433" s="7" t="s">
        <v>972</v>
      </c>
      <c r="C433" s="24">
        <f>SUM(C434)</f>
        <v>545050</v>
      </c>
      <c r="D433" s="8">
        <v>0</v>
      </c>
      <c r="E433" s="8">
        <v>0</v>
      </c>
      <c r="F433" s="8">
        <v>0</v>
      </c>
      <c r="G433" s="8">
        <v>575000</v>
      </c>
      <c r="H433" s="8">
        <v>0</v>
      </c>
      <c r="I433" s="8">
        <v>575000</v>
      </c>
      <c r="J433" s="8">
        <v>565000</v>
      </c>
      <c r="K433" s="8">
        <v>0</v>
      </c>
      <c r="L433" s="8">
        <v>565000</v>
      </c>
      <c r="M433" s="8">
        <v>198038.1</v>
      </c>
      <c r="N433" s="8">
        <v>0</v>
      </c>
      <c r="O433" s="8">
        <v>198038.1</v>
      </c>
      <c r="P433" s="8">
        <v>198038.1</v>
      </c>
      <c r="Q433" s="8">
        <v>0</v>
      </c>
      <c r="R433" s="8">
        <v>198038.1</v>
      </c>
      <c r="S433" s="8">
        <v>198038.1</v>
      </c>
      <c r="T433" s="8">
        <v>0</v>
      </c>
      <c r="U433" s="8">
        <v>198038.1</v>
      </c>
      <c r="V433" s="8">
        <v>0</v>
      </c>
      <c r="W433" s="8">
        <v>0</v>
      </c>
      <c r="X433" s="8">
        <v>0</v>
      </c>
      <c r="Y433" s="8">
        <v>-198038.1</v>
      </c>
      <c r="Z433" s="8">
        <v>575000</v>
      </c>
      <c r="AA433" s="9">
        <v>565000</v>
      </c>
      <c r="AB433" s="26"/>
      <c r="AC433" s="33"/>
    </row>
    <row r="434" spans="1:29" ht="12.75">
      <c r="A434" s="49" t="s">
        <v>409</v>
      </c>
      <c r="B434" s="7" t="s">
        <v>1039</v>
      </c>
      <c r="C434" s="10">
        <f>SUM(C435:C436)</f>
        <v>545050</v>
      </c>
      <c r="D434" s="8">
        <v>0</v>
      </c>
      <c r="E434" s="8">
        <v>0</v>
      </c>
      <c r="F434" s="8">
        <v>0</v>
      </c>
      <c r="G434" s="8">
        <v>575000</v>
      </c>
      <c r="H434" s="8">
        <v>0</v>
      </c>
      <c r="I434" s="8">
        <v>575000</v>
      </c>
      <c r="J434" s="8">
        <v>565000</v>
      </c>
      <c r="K434" s="8">
        <v>0</v>
      </c>
      <c r="L434" s="8">
        <v>565000</v>
      </c>
      <c r="M434" s="8">
        <v>198038.1</v>
      </c>
      <c r="N434" s="8">
        <v>0</v>
      </c>
      <c r="O434" s="8">
        <v>198038.1</v>
      </c>
      <c r="P434" s="8">
        <v>198038.1</v>
      </c>
      <c r="Q434" s="8">
        <v>0</v>
      </c>
      <c r="R434" s="8">
        <v>198038.1</v>
      </c>
      <c r="S434" s="8">
        <v>198038.1</v>
      </c>
      <c r="T434" s="8">
        <v>0</v>
      </c>
      <c r="U434" s="8">
        <v>198038.1</v>
      </c>
      <c r="V434" s="8">
        <v>0</v>
      </c>
      <c r="W434" s="8">
        <v>0</v>
      </c>
      <c r="X434" s="8">
        <v>0</v>
      </c>
      <c r="Y434" s="8">
        <v>-198038.1</v>
      </c>
      <c r="Z434" s="8">
        <v>575000</v>
      </c>
      <c r="AA434" s="9">
        <v>565000</v>
      </c>
      <c r="AB434" s="26"/>
      <c r="AC434" s="33"/>
    </row>
    <row r="435" spans="1:29" ht="38.25">
      <c r="A435" s="49" t="s">
        <v>410</v>
      </c>
      <c r="B435" s="7" t="s">
        <v>1040</v>
      </c>
      <c r="C435" s="8">
        <v>525050</v>
      </c>
      <c r="D435" s="8">
        <v>0</v>
      </c>
      <c r="E435" s="8">
        <v>0</v>
      </c>
      <c r="F435" s="8">
        <v>0</v>
      </c>
      <c r="G435" s="8">
        <v>545000</v>
      </c>
      <c r="H435" s="8">
        <v>0</v>
      </c>
      <c r="I435" s="8">
        <v>545000</v>
      </c>
      <c r="J435" s="8">
        <v>545000</v>
      </c>
      <c r="K435" s="8">
        <v>0</v>
      </c>
      <c r="L435" s="8">
        <v>545000</v>
      </c>
      <c r="M435" s="8">
        <v>198038.1</v>
      </c>
      <c r="N435" s="8">
        <v>0</v>
      </c>
      <c r="O435" s="8">
        <v>198038.1</v>
      </c>
      <c r="P435" s="8">
        <v>198038.1</v>
      </c>
      <c r="Q435" s="8">
        <v>0</v>
      </c>
      <c r="R435" s="8">
        <v>198038.1</v>
      </c>
      <c r="S435" s="8">
        <v>198038.1</v>
      </c>
      <c r="T435" s="8">
        <v>0</v>
      </c>
      <c r="U435" s="8">
        <v>198038.1</v>
      </c>
      <c r="V435" s="8">
        <v>0</v>
      </c>
      <c r="W435" s="8">
        <v>0</v>
      </c>
      <c r="X435" s="8">
        <v>0</v>
      </c>
      <c r="Y435" s="8">
        <v>-198038.1</v>
      </c>
      <c r="Z435" s="8">
        <v>545000</v>
      </c>
      <c r="AA435" s="9">
        <v>545000</v>
      </c>
      <c r="AB435" s="35"/>
      <c r="AC435" s="33"/>
    </row>
    <row r="436" spans="1:29" ht="25.5">
      <c r="A436" s="49" t="s">
        <v>411</v>
      </c>
      <c r="B436" s="7" t="s">
        <v>1041</v>
      </c>
      <c r="C436" s="8">
        <v>20000</v>
      </c>
      <c r="D436" s="8">
        <v>0</v>
      </c>
      <c r="E436" s="8">
        <v>0</v>
      </c>
      <c r="F436" s="8">
        <v>0</v>
      </c>
      <c r="G436" s="8">
        <v>20000</v>
      </c>
      <c r="H436" s="8">
        <v>0</v>
      </c>
      <c r="I436" s="8">
        <v>20000</v>
      </c>
      <c r="J436" s="8">
        <v>20000</v>
      </c>
      <c r="K436" s="8">
        <v>0</v>
      </c>
      <c r="L436" s="8">
        <v>20000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20000</v>
      </c>
      <c r="AA436" s="9">
        <v>20000</v>
      </c>
      <c r="AB436" s="26"/>
      <c r="AC436" s="33"/>
    </row>
    <row r="437" spans="1:29" ht="12.75">
      <c r="A437" s="49" t="s">
        <v>412</v>
      </c>
      <c r="B437" s="7" t="s">
        <v>975</v>
      </c>
      <c r="C437" s="24">
        <f>SUM(C438)</f>
        <v>14950</v>
      </c>
      <c r="D437" s="8">
        <v>0</v>
      </c>
      <c r="E437" s="8">
        <v>0</v>
      </c>
      <c r="F437" s="8">
        <v>0</v>
      </c>
      <c r="G437" s="8">
        <v>10000</v>
      </c>
      <c r="H437" s="8">
        <v>0</v>
      </c>
      <c r="I437" s="8">
        <v>10000</v>
      </c>
      <c r="J437" s="8">
        <v>10000</v>
      </c>
      <c r="K437" s="8">
        <v>0</v>
      </c>
      <c r="L437" s="8">
        <v>10000</v>
      </c>
      <c r="M437" s="8">
        <v>8918</v>
      </c>
      <c r="N437" s="8">
        <v>0</v>
      </c>
      <c r="O437" s="8">
        <v>8918</v>
      </c>
      <c r="P437" s="8">
        <v>8918</v>
      </c>
      <c r="Q437" s="8">
        <v>0</v>
      </c>
      <c r="R437" s="8">
        <v>8918</v>
      </c>
      <c r="S437" s="8">
        <v>8918</v>
      </c>
      <c r="T437" s="8">
        <v>0</v>
      </c>
      <c r="U437" s="8">
        <v>8918</v>
      </c>
      <c r="V437" s="8">
        <v>0</v>
      </c>
      <c r="W437" s="8">
        <v>0</v>
      </c>
      <c r="X437" s="8">
        <v>0</v>
      </c>
      <c r="Y437" s="8">
        <v>-8918</v>
      </c>
      <c r="Z437" s="8">
        <v>10000</v>
      </c>
      <c r="AA437" s="9">
        <v>10000</v>
      </c>
      <c r="AB437" s="26"/>
      <c r="AC437" s="33"/>
    </row>
    <row r="438" spans="1:29" ht="12.75">
      <c r="A438" s="49" t="s">
        <v>413</v>
      </c>
      <c r="B438" s="7" t="s">
        <v>1042</v>
      </c>
      <c r="C438" s="10">
        <f>SUM(C439)</f>
        <v>14950</v>
      </c>
      <c r="D438" s="8">
        <v>0</v>
      </c>
      <c r="E438" s="8">
        <v>0</v>
      </c>
      <c r="F438" s="8">
        <v>0</v>
      </c>
      <c r="G438" s="8">
        <v>10000</v>
      </c>
      <c r="H438" s="8">
        <v>0</v>
      </c>
      <c r="I438" s="8">
        <v>10000</v>
      </c>
      <c r="J438" s="8">
        <v>10000</v>
      </c>
      <c r="K438" s="8">
        <v>0</v>
      </c>
      <c r="L438" s="8">
        <v>10000</v>
      </c>
      <c r="M438" s="8">
        <v>8918</v>
      </c>
      <c r="N438" s="8">
        <v>0</v>
      </c>
      <c r="O438" s="8">
        <v>8918</v>
      </c>
      <c r="P438" s="8">
        <v>8918</v>
      </c>
      <c r="Q438" s="8">
        <v>0</v>
      </c>
      <c r="R438" s="8">
        <v>8918</v>
      </c>
      <c r="S438" s="8">
        <v>8918</v>
      </c>
      <c r="T438" s="8">
        <v>0</v>
      </c>
      <c r="U438" s="8">
        <v>8918</v>
      </c>
      <c r="V438" s="8">
        <v>0</v>
      </c>
      <c r="W438" s="8">
        <v>0</v>
      </c>
      <c r="X438" s="8">
        <v>0</v>
      </c>
      <c r="Y438" s="8">
        <v>-8918</v>
      </c>
      <c r="Z438" s="8">
        <v>10000</v>
      </c>
      <c r="AA438" s="9">
        <v>10000</v>
      </c>
      <c r="AB438" s="26"/>
      <c r="AC438" s="33"/>
    </row>
    <row r="439" spans="1:29" ht="12.75">
      <c r="A439" s="49" t="s">
        <v>414</v>
      </c>
      <c r="B439" s="7" t="s">
        <v>1042</v>
      </c>
      <c r="C439" s="8">
        <v>14950</v>
      </c>
      <c r="D439" s="8">
        <v>0</v>
      </c>
      <c r="E439" s="8">
        <v>0</v>
      </c>
      <c r="F439" s="8">
        <v>0</v>
      </c>
      <c r="G439" s="8">
        <v>10000</v>
      </c>
      <c r="H439" s="8">
        <v>0</v>
      </c>
      <c r="I439" s="8">
        <v>10000</v>
      </c>
      <c r="J439" s="8">
        <v>10000</v>
      </c>
      <c r="K439" s="8">
        <v>0</v>
      </c>
      <c r="L439" s="8">
        <v>10000</v>
      </c>
      <c r="M439" s="8">
        <v>8918</v>
      </c>
      <c r="N439" s="8">
        <v>0</v>
      </c>
      <c r="O439" s="8">
        <v>8918</v>
      </c>
      <c r="P439" s="8">
        <v>8918</v>
      </c>
      <c r="Q439" s="8">
        <v>0</v>
      </c>
      <c r="R439" s="8">
        <v>8918</v>
      </c>
      <c r="S439" s="8">
        <v>8918</v>
      </c>
      <c r="T439" s="8">
        <v>0</v>
      </c>
      <c r="U439" s="8">
        <v>8918</v>
      </c>
      <c r="V439" s="8">
        <v>0</v>
      </c>
      <c r="W439" s="8">
        <v>0</v>
      </c>
      <c r="X439" s="8">
        <v>0</v>
      </c>
      <c r="Y439" s="8">
        <v>-8918</v>
      </c>
      <c r="Z439" s="8">
        <v>10000</v>
      </c>
      <c r="AA439" s="9">
        <v>10000</v>
      </c>
      <c r="AB439" s="26"/>
      <c r="AC439" s="33"/>
    </row>
    <row r="440" spans="1:29" ht="25.5">
      <c r="A440" s="49" t="s">
        <v>415</v>
      </c>
      <c r="B440" s="7" t="s">
        <v>977</v>
      </c>
      <c r="C440" s="24">
        <f>SUM(C441+C443+C445)</f>
        <v>93800</v>
      </c>
      <c r="D440" s="8">
        <v>0</v>
      </c>
      <c r="E440" s="8">
        <v>0</v>
      </c>
      <c r="F440" s="8">
        <v>0</v>
      </c>
      <c r="G440" s="8">
        <v>58000</v>
      </c>
      <c r="H440" s="8">
        <v>0</v>
      </c>
      <c r="I440" s="8">
        <v>58000</v>
      </c>
      <c r="J440" s="8">
        <v>53000</v>
      </c>
      <c r="K440" s="8">
        <v>0</v>
      </c>
      <c r="L440" s="8">
        <v>53000</v>
      </c>
      <c r="M440" s="8">
        <v>37244.69</v>
      </c>
      <c r="N440" s="8">
        <v>0</v>
      </c>
      <c r="O440" s="8">
        <v>37244.69</v>
      </c>
      <c r="P440" s="8">
        <v>25474.77</v>
      </c>
      <c r="Q440" s="8">
        <v>0</v>
      </c>
      <c r="R440" s="8">
        <v>25474.77</v>
      </c>
      <c r="S440" s="8">
        <v>23754</v>
      </c>
      <c r="T440" s="8">
        <v>0</v>
      </c>
      <c r="U440" s="8">
        <v>23754</v>
      </c>
      <c r="V440" s="8">
        <v>0</v>
      </c>
      <c r="W440" s="8">
        <v>0</v>
      </c>
      <c r="X440" s="8">
        <v>0</v>
      </c>
      <c r="Y440" s="8">
        <v>-37244.69</v>
      </c>
      <c r="Z440" s="8">
        <v>58000</v>
      </c>
      <c r="AA440" s="9">
        <v>53000</v>
      </c>
      <c r="AB440" s="26"/>
      <c r="AC440" s="33"/>
    </row>
    <row r="441" spans="1:29" ht="12.75">
      <c r="A441" s="49" t="s">
        <v>416</v>
      </c>
      <c r="B441" s="7" t="s">
        <v>1043</v>
      </c>
      <c r="C441" s="10">
        <f>SUM(C442)</f>
        <v>68000</v>
      </c>
      <c r="D441" s="8">
        <v>0</v>
      </c>
      <c r="E441" s="8">
        <v>0</v>
      </c>
      <c r="F441" s="8">
        <v>0</v>
      </c>
      <c r="G441" s="8">
        <v>50000</v>
      </c>
      <c r="H441" s="8">
        <v>0</v>
      </c>
      <c r="I441" s="8">
        <v>50000</v>
      </c>
      <c r="J441" s="8">
        <v>50000</v>
      </c>
      <c r="K441" s="8">
        <v>0</v>
      </c>
      <c r="L441" s="8">
        <v>50000</v>
      </c>
      <c r="M441" s="8">
        <v>37244.69</v>
      </c>
      <c r="N441" s="8">
        <v>0</v>
      </c>
      <c r="O441" s="8">
        <v>37244.69</v>
      </c>
      <c r="P441" s="8">
        <v>25474.77</v>
      </c>
      <c r="Q441" s="8">
        <v>0</v>
      </c>
      <c r="R441" s="8">
        <v>25474.77</v>
      </c>
      <c r="S441" s="8">
        <v>23754</v>
      </c>
      <c r="T441" s="8">
        <v>0</v>
      </c>
      <c r="U441" s="8">
        <v>23754</v>
      </c>
      <c r="V441" s="8">
        <v>0</v>
      </c>
      <c r="W441" s="8">
        <v>0</v>
      </c>
      <c r="X441" s="8">
        <v>0</v>
      </c>
      <c r="Y441" s="8">
        <v>-37244.69</v>
      </c>
      <c r="Z441" s="8">
        <v>50000</v>
      </c>
      <c r="AA441" s="9">
        <v>50000</v>
      </c>
      <c r="AB441" s="26"/>
      <c r="AC441" s="33"/>
    </row>
    <row r="442" spans="1:29" ht="12.75">
      <c r="A442" s="49" t="s">
        <v>417</v>
      </c>
      <c r="B442" s="7" t="s">
        <v>1043</v>
      </c>
      <c r="C442" s="8">
        <v>68000</v>
      </c>
      <c r="D442" s="8">
        <v>0</v>
      </c>
      <c r="E442" s="8">
        <v>0</v>
      </c>
      <c r="F442" s="8">
        <v>0</v>
      </c>
      <c r="G442" s="8">
        <v>50000</v>
      </c>
      <c r="H442" s="8">
        <v>0</v>
      </c>
      <c r="I442" s="8">
        <v>50000</v>
      </c>
      <c r="J442" s="8">
        <v>50000</v>
      </c>
      <c r="K442" s="8">
        <v>0</v>
      </c>
      <c r="L442" s="8">
        <v>50000</v>
      </c>
      <c r="M442" s="8">
        <v>37244.69</v>
      </c>
      <c r="N442" s="8">
        <v>0</v>
      </c>
      <c r="O442" s="8">
        <v>37244.69</v>
      </c>
      <c r="P442" s="8">
        <v>25474.77</v>
      </c>
      <c r="Q442" s="8">
        <v>0</v>
      </c>
      <c r="R442" s="8">
        <v>25474.77</v>
      </c>
      <c r="S442" s="8">
        <v>23754</v>
      </c>
      <c r="T442" s="8">
        <v>0</v>
      </c>
      <c r="U442" s="8">
        <v>23754</v>
      </c>
      <c r="V442" s="8">
        <v>0</v>
      </c>
      <c r="W442" s="8">
        <v>0</v>
      </c>
      <c r="X442" s="8">
        <v>0</v>
      </c>
      <c r="Y442" s="8">
        <v>-37244.69</v>
      </c>
      <c r="Z442" s="8">
        <v>50000</v>
      </c>
      <c r="AA442" s="9">
        <v>50000</v>
      </c>
      <c r="AB442" s="26"/>
      <c r="AC442" s="33"/>
    </row>
    <row r="443" spans="1:29" ht="12.75">
      <c r="A443" s="49" t="s">
        <v>418</v>
      </c>
      <c r="B443" s="7" t="s">
        <v>978</v>
      </c>
      <c r="C443" s="10">
        <f>SUM(C444)</f>
        <v>1000</v>
      </c>
      <c r="D443" s="8">
        <v>0</v>
      </c>
      <c r="E443" s="8">
        <v>0</v>
      </c>
      <c r="F443" s="8">
        <v>0</v>
      </c>
      <c r="G443" s="8">
        <v>5000</v>
      </c>
      <c r="H443" s="8">
        <v>0</v>
      </c>
      <c r="I443" s="8">
        <v>5000</v>
      </c>
      <c r="J443" s="8">
        <v>5000</v>
      </c>
      <c r="K443" s="8">
        <v>0</v>
      </c>
      <c r="L443" s="8">
        <v>5000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5000</v>
      </c>
      <c r="AA443" s="9">
        <v>5000</v>
      </c>
      <c r="AB443" s="26"/>
      <c r="AC443" s="33"/>
    </row>
    <row r="444" spans="1:29" ht="12.75">
      <c r="A444" s="49" t="s">
        <v>419</v>
      </c>
      <c r="B444" s="7" t="s">
        <v>978</v>
      </c>
      <c r="C444" s="8">
        <v>1000</v>
      </c>
      <c r="D444" s="8">
        <v>0</v>
      </c>
      <c r="E444" s="8">
        <v>0</v>
      </c>
      <c r="F444" s="8">
        <v>0</v>
      </c>
      <c r="G444" s="8">
        <v>5000</v>
      </c>
      <c r="H444" s="8">
        <v>0</v>
      </c>
      <c r="I444" s="8">
        <v>5000</v>
      </c>
      <c r="J444" s="8">
        <v>5000</v>
      </c>
      <c r="K444" s="8">
        <v>0</v>
      </c>
      <c r="L444" s="8">
        <v>5000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5000</v>
      </c>
      <c r="AA444" s="9">
        <v>5000</v>
      </c>
      <c r="AB444" s="26"/>
      <c r="AC444" s="33"/>
    </row>
    <row r="445" spans="1:29" ht="12.75">
      <c r="A445" s="49" t="s">
        <v>420</v>
      </c>
      <c r="B445" s="7" t="s">
        <v>1044</v>
      </c>
      <c r="C445" s="10">
        <f>SUM(C446:C449)</f>
        <v>24800</v>
      </c>
      <c r="D445" s="8">
        <v>0</v>
      </c>
      <c r="E445" s="8">
        <v>0</v>
      </c>
      <c r="F445" s="8">
        <v>0</v>
      </c>
      <c r="G445" s="8">
        <v>5000</v>
      </c>
      <c r="H445" s="8">
        <v>0</v>
      </c>
      <c r="I445" s="8">
        <v>5000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5000</v>
      </c>
      <c r="AA445" s="9">
        <v>0</v>
      </c>
      <c r="AB445" s="26"/>
      <c r="AC445" s="33"/>
    </row>
    <row r="446" spans="1:29" ht="12.75">
      <c r="A446" s="49" t="s">
        <v>421</v>
      </c>
      <c r="B446" s="7" t="s">
        <v>1558</v>
      </c>
      <c r="C446" s="8">
        <v>10000</v>
      </c>
      <c r="D446" s="8">
        <v>0</v>
      </c>
      <c r="E446" s="8">
        <v>0</v>
      </c>
      <c r="F446" s="8">
        <v>0</v>
      </c>
      <c r="G446" s="8">
        <v>5000</v>
      </c>
      <c r="H446" s="8">
        <v>0</v>
      </c>
      <c r="I446" s="8">
        <v>5000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5000</v>
      </c>
      <c r="AA446" s="9">
        <v>0</v>
      </c>
      <c r="AB446" s="26"/>
      <c r="AC446" s="33"/>
    </row>
    <row r="447" spans="1:29" ht="12.75">
      <c r="A447" s="49" t="s">
        <v>1258</v>
      </c>
      <c r="B447" s="7" t="s">
        <v>1559</v>
      </c>
      <c r="C447" s="8">
        <v>4400</v>
      </c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9"/>
      <c r="AB447" s="26"/>
      <c r="AC447" s="33"/>
    </row>
    <row r="448" spans="1:29" ht="12.75">
      <c r="A448" s="49" t="s">
        <v>1260</v>
      </c>
      <c r="B448" s="7" t="s">
        <v>1560</v>
      </c>
      <c r="C448" s="8">
        <v>6000</v>
      </c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9"/>
      <c r="AB448" s="26"/>
      <c r="AC448" s="33"/>
    </row>
    <row r="449" spans="1:29" ht="12.75">
      <c r="A449" s="49" t="s">
        <v>1259</v>
      </c>
      <c r="B449" s="7" t="s">
        <v>1561</v>
      </c>
      <c r="C449" s="8">
        <v>4400</v>
      </c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9"/>
      <c r="AB449" s="26"/>
      <c r="AC449" s="33"/>
    </row>
    <row r="450" spans="1:29" ht="12.75">
      <c r="A450" s="49" t="s">
        <v>422</v>
      </c>
      <c r="B450" s="7" t="s">
        <v>1045</v>
      </c>
      <c r="C450" s="24">
        <f>SUM(C451+C453+C456+C458)</f>
        <v>8500</v>
      </c>
      <c r="D450" s="8">
        <v>5000</v>
      </c>
      <c r="E450" s="8">
        <v>0</v>
      </c>
      <c r="F450" s="8">
        <v>5000</v>
      </c>
      <c r="G450" s="8">
        <v>30500</v>
      </c>
      <c r="H450" s="8">
        <v>0</v>
      </c>
      <c r="I450" s="8">
        <v>30500</v>
      </c>
      <c r="J450" s="8">
        <v>5000</v>
      </c>
      <c r="K450" s="8">
        <v>0</v>
      </c>
      <c r="L450" s="8">
        <v>5000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30500</v>
      </c>
      <c r="AA450" s="9">
        <v>5000</v>
      </c>
      <c r="AB450" s="26"/>
      <c r="AC450" s="33"/>
    </row>
    <row r="451" spans="1:29" ht="12.75">
      <c r="A451" s="49" t="s">
        <v>423</v>
      </c>
      <c r="B451" s="7" t="s">
        <v>1046</v>
      </c>
      <c r="C451" s="10">
        <f>SUM(C452)</f>
        <v>1500</v>
      </c>
      <c r="D451" s="8">
        <v>0</v>
      </c>
      <c r="E451" s="8">
        <v>0</v>
      </c>
      <c r="F451" s="8">
        <v>0</v>
      </c>
      <c r="G451" s="8">
        <v>5500</v>
      </c>
      <c r="H451" s="8">
        <v>0</v>
      </c>
      <c r="I451" s="8">
        <v>5500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5500</v>
      </c>
      <c r="AA451" s="9">
        <v>0</v>
      </c>
      <c r="AB451" s="26"/>
      <c r="AC451" s="33"/>
    </row>
    <row r="452" spans="1:29" ht="38.25">
      <c r="A452" s="49" t="s">
        <v>424</v>
      </c>
      <c r="B452" s="7" t="s">
        <v>1047</v>
      </c>
      <c r="C452" s="8">
        <v>1500</v>
      </c>
      <c r="D452" s="8">
        <v>0</v>
      </c>
      <c r="E452" s="8">
        <v>0</v>
      </c>
      <c r="F452" s="8">
        <v>0</v>
      </c>
      <c r="G452" s="8">
        <v>5500</v>
      </c>
      <c r="H452" s="8">
        <v>0</v>
      </c>
      <c r="I452" s="8">
        <v>5500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5500</v>
      </c>
      <c r="AA452" s="9">
        <v>0</v>
      </c>
      <c r="AB452" s="26"/>
      <c r="AC452" s="33"/>
    </row>
    <row r="453" spans="1:29" ht="12.75">
      <c r="A453" s="49" t="s">
        <v>1328</v>
      </c>
      <c r="B453" s="7" t="s">
        <v>1048</v>
      </c>
      <c r="C453" s="10">
        <f>SUM(C454+C455)</f>
        <v>4000</v>
      </c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9"/>
      <c r="AB453" s="26"/>
      <c r="AC453" s="33"/>
    </row>
    <row r="454" spans="1:29" ht="12.75">
      <c r="A454" s="49" t="s">
        <v>1326</v>
      </c>
      <c r="B454" s="7" t="s">
        <v>1327</v>
      </c>
      <c r="C454" s="8">
        <v>2000</v>
      </c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9"/>
      <c r="AB454" s="26"/>
      <c r="AC454" s="33"/>
    </row>
    <row r="455" spans="1:29" ht="12.75">
      <c r="A455" s="49" t="s">
        <v>1402</v>
      </c>
      <c r="B455" s="7" t="s">
        <v>1562</v>
      </c>
      <c r="C455" s="8">
        <v>2000</v>
      </c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9"/>
      <c r="AB455" s="26"/>
      <c r="AC455" s="33"/>
    </row>
    <row r="456" spans="1:29" ht="25.5">
      <c r="A456" s="49" t="s">
        <v>425</v>
      </c>
      <c r="B456" s="7" t="s">
        <v>1049</v>
      </c>
      <c r="C456" s="10">
        <f>SUM(C457)</f>
        <v>2000</v>
      </c>
      <c r="D456" s="8">
        <v>0</v>
      </c>
      <c r="E456" s="8">
        <v>0</v>
      </c>
      <c r="F456" s="8">
        <v>0</v>
      </c>
      <c r="G456" s="8">
        <v>5000</v>
      </c>
      <c r="H456" s="8">
        <v>0</v>
      </c>
      <c r="I456" s="8">
        <v>5000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5000</v>
      </c>
      <c r="AA456" s="9">
        <v>0</v>
      </c>
      <c r="AB456" s="26"/>
      <c r="AC456" s="33"/>
    </row>
    <row r="457" spans="1:29" ht="25.5">
      <c r="A457" s="49" t="s">
        <v>426</v>
      </c>
      <c r="B457" s="7" t="s">
        <v>1049</v>
      </c>
      <c r="C457" s="8">
        <v>2000</v>
      </c>
      <c r="D457" s="8">
        <v>0</v>
      </c>
      <c r="E457" s="8">
        <v>0</v>
      </c>
      <c r="F457" s="8">
        <v>0</v>
      </c>
      <c r="G457" s="8">
        <v>5000</v>
      </c>
      <c r="H457" s="8">
        <v>0</v>
      </c>
      <c r="I457" s="8">
        <v>5000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0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5000</v>
      </c>
      <c r="AA457" s="9">
        <v>0</v>
      </c>
      <c r="AB457" s="26"/>
      <c r="AC457" s="33"/>
    </row>
    <row r="458" spans="1:29" ht="12.75">
      <c r="A458" s="49" t="s">
        <v>427</v>
      </c>
      <c r="B458" s="7" t="s">
        <v>1050</v>
      </c>
      <c r="C458" s="10">
        <f>SUM(C459)</f>
        <v>1000</v>
      </c>
      <c r="D458" s="8">
        <v>0</v>
      </c>
      <c r="E458" s="8">
        <v>0</v>
      </c>
      <c r="F458" s="8">
        <v>0</v>
      </c>
      <c r="G458" s="8">
        <v>15000</v>
      </c>
      <c r="H458" s="8">
        <v>0</v>
      </c>
      <c r="I458" s="8">
        <v>15000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15000</v>
      </c>
      <c r="AA458" s="9">
        <v>0</v>
      </c>
      <c r="AB458" s="26"/>
      <c r="AC458" s="33"/>
    </row>
    <row r="459" spans="1:29" ht="25.5">
      <c r="A459" s="49" t="s">
        <v>428</v>
      </c>
      <c r="B459" s="7" t="s">
        <v>1051</v>
      </c>
      <c r="C459" s="8">
        <v>1000</v>
      </c>
      <c r="D459" s="8">
        <v>0</v>
      </c>
      <c r="E459" s="8">
        <v>0</v>
      </c>
      <c r="F459" s="8">
        <v>0</v>
      </c>
      <c r="G459" s="8">
        <v>5000</v>
      </c>
      <c r="H459" s="8">
        <v>0</v>
      </c>
      <c r="I459" s="8">
        <v>5000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5000</v>
      </c>
      <c r="AA459" s="9">
        <v>0</v>
      </c>
      <c r="AB459" s="26"/>
      <c r="AC459" s="33"/>
    </row>
    <row r="460" spans="1:29" ht="12.75">
      <c r="A460" s="49" t="s">
        <v>429</v>
      </c>
      <c r="B460" s="7" t="s">
        <v>834</v>
      </c>
      <c r="C460" s="23">
        <f>SUM(C461)</f>
        <v>12000</v>
      </c>
      <c r="D460" s="8">
        <v>0</v>
      </c>
      <c r="E460" s="8">
        <v>0</v>
      </c>
      <c r="F460" s="8">
        <v>0</v>
      </c>
      <c r="G460" s="8">
        <v>10000</v>
      </c>
      <c r="H460" s="8">
        <v>0</v>
      </c>
      <c r="I460" s="8">
        <v>10000</v>
      </c>
      <c r="J460" s="8">
        <v>10000</v>
      </c>
      <c r="K460" s="8">
        <v>0</v>
      </c>
      <c r="L460" s="8">
        <v>10000</v>
      </c>
      <c r="M460" s="8">
        <v>2864.05</v>
      </c>
      <c r="N460" s="8">
        <v>0</v>
      </c>
      <c r="O460" s="8">
        <v>2864.05</v>
      </c>
      <c r="P460" s="8">
        <v>2864.05</v>
      </c>
      <c r="Q460" s="8">
        <v>0</v>
      </c>
      <c r="R460" s="8">
        <v>2864.05</v>
      </c>
      <c r="S460" s="8">
        <v>2864.05</v>
      </c>
      <c r="T460" s="8">
        <v>0</v>
      </c>
      <c r="U460" s="8">
        <v>2864.05</v>
      </c>
      <c r="V460" s="8">
        <v>0</v>
      </c>
      <c r="W460" s="8">
        <v>0</v>
      </c>
      <c r="X460" s="8">
        <v>0</v>
      </c>
      <c r="Y460" s="8">
        <v>-2864.05</v>
      </c>
      <c r="Z460" s="8">
        <v>10000</v>
      </c>
      <c r="AA460" s="9">
        <v>10000</v>
      </c>
      <c r="AB460" s="26"/>
      <c r="AC460" s="33"/>
    </row>
    <row r="461" spans="1:29" ht="25.5">
      <c r="A461" s="49" t="s">
        <v>430</v>
      </c>
      <c r="B461" s="7" t="s">
        <v>1052</v>
      </c>
      <c r="C461" s="24">
        <f>SUM(C462)</f>
        <v>12000</v>
      </c>
      <c r="D461" s="8">
        <v>0</v>
      </c>
      <c r="E461" s="8">
        <v>0</v>
      </c>
      <c r="F461" s="8">
        <v>0</v>
      </c>
      <c r="G461" s="8">
        <v>10000</v>
      </c>
      <c r="H461" s="8">
        <v>0</v>
      </c>
      <c r="I461" s="8">
        <v>10000</v>
      </c>
      <c r="J461" s="8">
        <v>10000</v>
      </c>
      <c r="K461" s="8">
        <v>0</v>
      </c>
      <c r="L461" s="8">
        <v>10000</v>
      </c>
      <c r="M461" s="8">
        <v>2864.05</v>
      </c>
      <c r="N461" s="8">
        <v>0</v>
      </c>
      <c r="O461" s="8">
        <v>2864.05</v>
      </c>
      <c r="P461" s="8">
        <v>2864.05</v>
      </c>
      <c r="Q461" s="8">
        <v>0</v>
      </c>
      <c r="R461" s="8">
        <v>2864.05</v>
      </c>
      <c r="S461" s="8">
        <v>2864.05</v>
      </c>
      <c r="T461" s="8">
        <v>0</v>
      </c>
      <c r="U461" s="8">
        <v>2864.05</v>
      </c>
      <c r="V461" s="8">
        <v>0</v>
      </c>
      <c r="W461" s="8">
        <v>0</v>
      </c>
      <c r="X461" s="8">
        <v>0</v>
      </c>
      <c r="Y461" s="8">
        <v>-2864.05</v>
      </c>
      <c r="Z461" s="8">
        <v>10000</v>
      </c>
      <c r="AA461" s="9">
        <v>10000</v>
      </c>
      <c r="AB461" s="26"/>
      <c r="AC461" s="33"/>
    </row>
    <row r="462" spans="1:29" ht="12.75">
      <c r="A462" s="49" t="s">
        <v>431</v>
      </c>
      <c r="B462" s="7" t="s">
        <v>1053</v>
      </c>
      <c r="C462" s="10">
        <f>SUM(C463)</f>
        <v>12000</v>
      </c>
      <c r="D462" s="8">
        <v>0</v>
      </c>
      <c r="E462" s="8">
        <v>0</v>
      </c>
      <c r="F462" s="8">
        <v>0</v>
      </c>
      <c r="G462" s="8">
        <v>10000</v>
      </c>
      <c r="H462" s="8">
        <v>0</v>
      </c>
      <c r="I462" s="8">
        <v>10000</v>
      </c>
      <c r="J462" s="8">
        <v>10000</v>
      </c>
      <c r="K462" s="8">
        <v>0</v>
      </c>
      <c r="L462" s="8">
        <v>10000</v>
      </c>
      <c r="M462" s="8">
        <v>2864.05</v>
      </c>
      <c r="N462" s="8">
        <v>0</v>
      </c>
      <c r="O462" s="8">
        <v>2864.05</v>
      </c>
      <c r="P462" s="8">
        <v>2864.05</v>
      </c>
      <c r="Q462" s="8">
        <v>0</v>
      </c>
      <c r="R462" s="8">
        <v>2864.05</v>
      </c>
      <c r="S462" s="8">
        <v>2864.05</v>
      </c>
      <c r="T462" s="8">
        <v>0</v>
      </c>
      <c r="U462" s="8">
        <v>2864.05</v>
      </c>
      <c r="V462" s="8">
        <v>0</v>
      </c>
      <c r="W462" s="8">
        <v>0</v>
      </c>
      <c r="X462" s="8">
        <v>0</v>
      </c>
      <c r="Y462" s="8">
        <v>-2864.05</v>
      </c>
      <c r="Z462" s="8">
        <v>10000</v>
      </c>
      <c r="AA462" s="9">
        <v>10000</v>
      </c>
      <c r="AB462" s="26"/>
      <c r="AC462" s="33"/>
    </row>
    <row r="463" spans="1:29" ht="12.75">
      <c r="A463" s="49" t="s">
        <v>432</v>
      </c>
      <c r="B463" s="7" t="s">
        <v>1053</v>
      </c>
      <c r="C463" s="8">
        <v>12000</v>
      </c>
      <c r="D463" s="8">
        <v>0</v>
      </c>
      <c r="E463" s="8">
        <v>0</v>
      </c>
      <c r="F463" s="8">
        <v>0</v>
      </c>
      <c r="G463" s="8">
        <v>10000</v>
      </c>
      <c r="H463" s="8">
        <v>0</v>
      </c>
      <c r="I463" s="8">
        <v>10000</v>
      </c>
      <c r="J463" s="8">
        <v>10000</v>
      </c>
      <c r="K463" s="8">
        <v>0</v>
      </c>
      <c r="L463" s="8">
        <v>10000</v>
      </c>
      <c r="M463" s="8">
        <v>2864.05</v>
      </c>
      <c r="N463" s="8">
        <v>0</v>
      </c>
      <c r="O463" s="8">
        <v>2864.05</v>
      </c>
      <c r="P463" s="8">
        <v>2864.05</v>
      </c>
      <c r="Q463" s="8">
        <v>0</v>
      </c>
      <c r="R463" s="8">
        <v>2864.05</v>
      </c>
      <c r="S463" s="8">
        <v>2864.05</v>
      </c>
      <c r="T463" s="8">
        <v>0</v>
      </c>
      <c r="U463" s="8">
        <v>2864.05</v>
      </c>
      <c r="V463" s="8">
        <v>0</v>
      </c>
      <c r="W463" s="8">
        <v>0</v>
      </c>
      <c r="X463" s="8">
        <v>0</v>
      </c>
      <c r="Y463" s="8">
        <v>-2864.05</v>
      </c>
      <c r="Z463" s="8">
        <v>10000</v>
      </c>
      <c r="AA463" s="9">
        <v>10000</v>
      </c>
      <c r="AB463" s="26"/>
      <c r="AC463" s="33"/>
    </row>
    <row r="464" spans="1:29" ht="12.75">
      <c r="A464" s="49" t="s">
        <v>433</v>
      </c>
      <c r="B464" s="7" t="s">
        <v>841</v>
      </c>
      <c r="C464" s="23">
        <f>SUM(C465+C471)</f>
        <v>66000</v>
      </c>
      <c r="D464" s="8">
        <v>62600</v>
      </c>
      <c r="E464" s="8">
        <v>0</v>
      </c>
      <c r="F464" s="8">
        <v>62600</v>
      </c>
      <c r="G464" s="8">
        <v>104037</v>
      </c>
      <c r="H464" s="8">
        <v>0</v>
      </c>
      <c r="I464" s="8">
        <v>104037</v>
      </c>
      <c r="J464" s="8">
        <v>79437</v>
      </c>
      <c r="K464" s="8">
        <v>0</v>
      </c>
      <c r="L464" s="8">
        <v>79437</v>
      </c>
      <c r="M464" s="8">
        <v>37595.55</v>
      </c>
      <c r="N464" s="8">
        <v>0</v>
      </c>
      <c r="O464" s="8">
        <v>37595.55</v>
      </c>
      <c r="P464" s="8">
        <v>35424.26</v>
      </c>
      <c r="Q464" s="8">
        <v>0</v>
      </c>
      <c r="R464" s="8">
        <v>35424.26</v>
      </c>
      <c r="S464" s="8">
        <v>30636.26</v>
      </c>
      <c r="T464" s="8">
        <v>0</v>
      </c>
      <c r="U464" s="8">
        <v>30636.26</v>
      </c>
      <c r="V464" s="8">
        <v>0</v>
      </c>
      <c r="W464" s="8">
        <v>0</v>
      </c>
      <c r="X464" s="8">
        <v>0</v>
      </c>
      <c r="Y464" s="8">
        <v>-37595.55</v>
      </c>
      <c r="Z464" s="8">
        <v>104037</v>
      </c>
      <c r="AA464" s="9">
        <v>79437</v>
      </c>
      <c r="AB464" s="26"/>
      <c r="AC464" s="33"/>
    </row>
    <row r="465" spans="1:29" ht="12.75">
      <c r="A465" s="49" t="s">
        <v>434</v>
      </c>
      <c r="B465" s="7" t="s">
        <v>986</v>
      </c>
      <c r="C465" s="24">
        <f>SUM(C466)</f>
        <v>65000</v>
      </c>
      <c r="D465" s="8">
        <v>62600</v>
      </c>
      <c r="E465" s="8">
        <v>0</v>
      </c>
      <c r="F465" s="8">
        <v>62600</v>
      </c>
      <c r="G465" s="8">
        <v>102600</v>
      </c>
      <c r="H465" s="8">
        <v>0</v>
      </c>
      <c r="I465" s="8">
        <v>102600</v>
      </c>
      <c r="J465" s="8">
        <v>78000</v>
      </c>
      <c r="K465" s="8">
        <v>0</v>
      </c>
      <c r="L465" s="8">
        <v>78000</v>
      </c>
      <c r="M465" s="8">
        <v>37595.55</v>
      </c>
      <c r="N465" s="8">
        <v>0</v>
      </c>
      <c r="O465" s="8">
        <v>37595.55</v>
      </c>
      <c r="P465" s="8">
        <v>35424.26</v>
      </c>
      <c r="Q465" s="8">
        <v>0</v>
      </c>
      <c r="R465" s="8">
        <v>35424.26</v>
      </c>
      <c r="S465" s="8">
        <v>30636.26</v>
      </c>
      <c r="T465" s="8">
        <v>0</v>
      </c>
      <c r="U465" s="8">
        <v>30636.26</v>
      </c>
      <c r="V465" s="8">
        <v>0</v>
      </c>
      <c r="W465" s="8">
        <v>0</v>
      </c>
      <c r="X465" s="8">
        <v>0</v>
      </c>
      <c r="Y465" s="8">
        <v>-37595.55</v>
      </c>
      <c r="Z465" s="8">
        <v>102600</v>
      </c>
      <c r="AA465" s="9">
        <v>78000</v>
      </c>
      <c r="AB465" s="26"/>
      <c r="AC465" s="33"/>
    </row>
    <row r="466" spans="1:29" ht="25.5">
      <c r="A466" s="49" t="s">
        <v>435</v>
      </c>
      <c r="B466" s="7" t="s">
        <v>1054</v>
      </c>
      <c r="C466" s="10">
        <f>SUM(C467:C470)</f>
        <v>65000</v>
      </c>
      <c r="D466" s="8">
        <v>62600</v>
      </c>
      <c r="E466" s="8">
        <v>0</v>
      </c>
      <c r="F466" s="8">
        <v>62600</v>
      </c>
      <c r="G466" s="8">
        <v>102600</v>
      </c>
      <c r="H466" s="8">
        <v>0</v>
      </c>
      <c r="I466" s="8">
        <v>102600</v>
      </c>
      <c r="J466" s="8">
        <v>78000</v>
      </c>
      <c r="K466" s="8">
        <v>0</v>
      </c>
      <c r="L466" s="8">
        <v>78000</v>
      </c>
      <c r="M466" s="8">
        <v>37595.55</v>
      </c>
      <c r="N466" s="8">
        <v>0</v>
      </c>
      <c r="O466" s="8">
        <v>37595.55</v>
      </c>
      <c r="P466" s="8">
        <v>35424.26</v>
      </c>
      <c r="Q466" s="8">
        <v>0</v>
      </c>
      <c r="R466" s="8">
        <v>35424.26</v>
      </c>
      <c r="S466" s="8">
        <v>30636.26</v>
      </c>
      <c r="T466" s="8">
        <v>0</v>
      </c>
      <c r="U466" s="8">
        <v>30636.26</v>
      </c>
      <c r="V466" s="8">
        <v>0</v>
      </c>
      <c r="W466" s="8">
        <v>0</v>
      </c>
      <c r="X466" s="8">
        <v>0</v>
      </c>
      <c r="Y466" s="8">
        <v>-37595.55</v>
      </c>
      <c r="Z466" s="8">
        <v>102600</v>
      </c>
      <c r="AA466" s="9">
        <v>78000</v>
      </c>
      <c r="AB466" s="26"/>
      <c r="AC466" s="33"/>
    </row>
    <row r="467" spans="1:29" ht="12.75">
      <c r="A467" s="49" t="s">
        <v>436</v>
      </c>
      <c r="B467" s="7" t="s">
        <v>1055</v>
      </c>
      <c r="C467" s="8">
        <v>10000</v>
      </c>
      <c r="D467" s="8">
        <v>14600</v>
      </c>
      <c r="E467" s="8">
        <v>0</v>
      </c>
      <c r="F467" s="8">
        <v>14600</v>
      </c>
      <c r="G467" s="8">
        <v>24600</v>
      </c>
      <c r="H467" s="8">
        <v>0</v>
      </c>
      <c r="I467" s="8">
        <v>24600</v>
      </c>
      <c r="J467" s="8">
        <v>10000</v>
      </c>
      <c r="K467" s="8">
        <v>0</v>
      </c>
      <c r="L467" s="8">
        <v>10000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24600</v>
      </c>
      <c r="AA467" s="9">
        <v>10000</v>
      </c>
      <c r="AB467" s="26"/>
      <c r="AC467" s="33"/>
    </row>
    <row r="468" spans="1:29" ht="38.25">
      <c r="A468" s="49" t="s">
        <v>437</v>
      </c>
      <c r="B468" s="7" t="s">
        <v>1563</v>
      </c>
      <c r="C468" s="8">
        <v>20000</v>
      </c>
      <c r="D468" s="8">
        <v>0</v>
      </c>
      <c r="E468" s="8">
        <v>0</v>
      </c>
      <c r="F468" s="8">
        <v>0</v>
      </c>
      <c r="G468" s="8">
        <v>10000</v>
      </c>
      <c r="H468" s="8">
        <v>0</v>
      </c>
      <c r="I468" s="8">
        <v>10000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10000</v>
      </c>
      <c r="AA468" s="9">
        <v>0</v>
      </c>
      <c r="AB468" s="26"/>
      <c r="AC468" s="33"/>
    </row>
    <row r="469" spans="1:29" ht="25.5">
      <c r="A469" s="49" t="s">
        <v>438</v>
      </c>
      <c r="B469" s="7" t="s">
        <v>1056</v>
      </c>
      <c r="C469" s="8">
        <v>20000</v>
      </c>
      <c r="D469" s="8">
        <v>0</v>
      </c>
      <c r="E469" s="8">
        <v>0</v>
      </c>
      <c r="F469" s="8">
        <v>0</v>
      </c>
      <c r="G469" s="8">
        <v>20000</v>
      </c>
      <c r="H469" s="8">
        <v>0</v>
      </c>
      <c r="I469" s="8">
        <v>20000</v>
      </c>
      <c r="J469" s="8">
        <v>20000</v>
      </c>
      <c r="K469" s="8">
        <v>0</v>
      </c>
      <c r="L469" s="8">
        <v>20000</v>
      </c>
      <c r="M469" s="8">
        <v>6959.29</v>
      </c>
      <c r="N469" s="8">
        <v>0</v>
      </c>
      <c r="O469" s="8">
        <v>6959.29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-6959.29</v>
      </c>
      <c r="Z469" s="8">
        <v>20000</v>
      </c>
      <c r="AA469" s="9">
        <v>20000</v>
      </c>
      <c r="AB469" s="26"/>
      <c r="AC469" s="33"/>
    </row>
    <row r="470" spans="1:29" ht="25.5">
      <c r="A470" s="49" t="s">
        <v>439</v>
      </c>
      <c r="B470" s="7" t="s">
        <v>1057</v>
      </c>
      <c r="C470" s="8">
        <v>15000</v>
      </c>
      <c r="D470" s="8">
        <v>18000</v>
      </c>
      <c r="E470" s="8">
        <v>0</v>
      </c>
      <c r="F470" s="8">
        <v>18000</v>
      </c>
      <c r="G470" s="8">
        <v>18000</v>
      </c>
      <c r="H470" s="8">
        <v>0</v>
      </c>
      <c r="I470" s="8">
        <v>18000</v>
      </c>
      <c r="J470" s="8">
        <v>18000</v>
      </c>
      <c r="K470" s="8">
        <v>0</v>
      </c>
      <c r="L470" s="8">
        <v>18000</v>
      </c>
      <c r="M470" s="8">
        <v>5040</v>
      </c>
      <c r="N470" s="8">
        <v>0</v>
      </c>
      <c r="O470" s="8">
        <v>5040</v>
      </c>
      <c r="P470" s="8">
        <v>9828</v>
      </c>
      <c r="Q470" s="8">
        <v>0</v>
      </c>
      <c r="R470" s="8">
        <v>9828</v>
      </c>
      <c r="S470" s="8">
        <v>5040</v>
      </c>
      <c r="T470" s="8">
        <v>0</v>
      </c>
      <c r="U470" s="8">
        <v>5040</v>
      </c>
      <c r="V470" s="8">
        <v>0</v>
      </c>
      <c r="W470" s="8">
        <v>0</v>
      </c>
      <c r="X470" s="8">
        <v>0</v>
      </c>
      <c r="Y470" s="8">
        <v>-5040</v>
      </c>
      <c r="Z470" s="8">
        <v>18000</v>
      </c>
      <c r="AA470" s="9">
        <v>18000</v>
      </c>
      <c r="AB470" s="26"/>
      <c r="AC470" s="33"/>
    </row>
    <row r="471" spans="1:29" ht="12.75">
      <c r="A471" s="49" t="s">
        <v>440</v>
      </c>
      <c r="B471" s="7" t="s">
        <v>842</v>
      </c>
      <c r="C471" s="24">
        <f>SUM(C472)</f>
        <v>1000</v>
      </c>
      <c r="D471" s="8">
        <v>0</v>
      </c>
      <c r="E471" s="8">
        <v>0</v>
      </c>
      <c r="F471" s="8">
        <v>0</v>
      </c>
      <c r="G471" s="8">
        <v>1437</v>
      </c>
      <c r="H471" s="8">
        <v>0</v>
      </c>
      <c r="I471" s="8">
        <v>1437</v>
      </c>
      <c r="J471" s="8">
        <v>1437</v>
      </c>
      <c r="K471" s="8">
        <v>0</v>
      </c>
      <c r="L471" s="8">
        <v>1437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1437</v>
      </c>
      <c r="AA471" s="9">
        <v>1437</v>
      </c>
      <c r="AB471" s="26"/>
      <c r="AC471" s="33"/>
    </row>
    <row r="472" spans="1:29" ht="25.5">
      <c r="A472" s="49" t="s">
        <v>441</v>
      </c>
      <c r="B472" s="7" t="s">
        <v>988</v>
      </c>
      <c r="C472" s="10">
        <f>SUM(C473)</f>
        <v>1000</v>
      </c>
      <c r="D472" s="8">
        <v>0</v>
      </c>
      <c r="E472" s="8">
        <v>0</v>
      </c>
      <c r="F472" s="8">
        <v>0</v>
      </c>
      <c r="G472" s="8">
        <v>1437</v>
      </c>
      <c r="H472" s="8">
        <v>0</v>
      </c>
      <c r="I472" s="8">
        <v>1437</v>
      </c>
      <c r="J472" s="8">
        <v>1437</v>
      </c>
      <c r="K472" s="8">
        <v>0</v>
      </c>
      <c r="L472" s="8">
        <v>1437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1437</v>
      </c>
      <c r="AA472" s="9">
        <v>1437</v>
      </c>
      <c r="AB472" s="26"/>
      <c r="AC472" s="33"/>
    </row>
    <row r="473" spans="1:29" ht="25.5">
      <c r="A473" s="49" t="s">
        <v>442</v>
      </c>
      <c r="B473" s="7" t="s">
        <v>988</v>
      </c>
      <c r="C473" s="8">
        <v>1000</v>
      </c>
      <c r="D473" s="8">
        <v>0</v>
      </c>
      <c r="E473" s="8">
        <v>0</v>
      </c>
      <c r="F473" s="8">
        <v>0</v>
      </c>
      <c r="G473" s="8">
        <v>1437</v>
      </c>
      <c r="H473" s="8">
        <v>0</v>
      </c>
      <c r="I473" s="8">
        <v>1437</v>
      </c>
      <c r="J473" s="8">
        <v>1437</v>
      </c>
      <c r="K473" s="8">
        <v>0</v>
      </c>
      <c r="L473" s="8">
        <v>1437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1437</v>
      </c>
      <c r="AA473" s="9">
        <v>1437</v>
      </c>
      <c r="AB473" s="26"/>
      <c r="AC473" s="33"/>
    </row>
    <row r="474" spans="1:29" ht="12.75">
      <c r="A474" s="49" t="s">
        <v>443</v>
      </c>
      <c r="B474" s="7" t="s">
        <v>991</v>
      </c>
      <c r="C474" s="23">
        <f>SUM(C475+C482+C486+C490)</f>
        <v>592895</v>
      </c>
      <c r="D474" s="8">
        <v>22510</v>
      </c>
      <c r="E474" s="8">
        <v>0</v>
      </c>
      <c r="F474" s="8">
        <v>22510</v>
      </c>
      <c r="G474" s="8">
        <v>569510</v>
      </c>
      <c r="H474" s="8">
        <v>0</v>
      </c>
      <c r="I474" s="8">
        <v>569510</v>
      </c>
      <c r="J474" s="8">
        <v>539605.34</v>
      </c>
      <c r="K474" s="8">
        <v>0</v>
      </c>
      <c r="L474" s="8">
        <v>539605.34</v>
      </c>
      <c r="M474" s="8">
        <v>234089.17</v>
      </c>
      <c r="N474" s="8">
        <v>0</v>
      </c>
      <c r="O474" s="8">
        <v>234089.17</v>
      </c>
      <c r="P474" s="8">
        <v>165531.08</v>
      </c>
      <c r="Q474" s="8">
        <v>0</v>
      </c>
      <c r="R474" s="8">
        <v>165531.08</v>
      </c>
      <c r="S474" s="8">
        <v>140051.31</v>
      </c>
      <c r="T474" s="8">
        <v>0</v>
      </c>
      <c r="U474" s="8">
        <v>140051.31</v>
      </c>
      <c r="V474" s="8">
        <v>0</v>
      </c>
      <c r="W474" s="8">
        <v>0</v>
      </c>
      <c r="X474" s="8">
        <v>0</v>
      </c>
      <c r="Y474" s="8">
        <v>-234089.17</v>
      </c>
      <c r="Z474" s="8">
        <v>569510</v>
      </c>
      <c r="AA474" s="9">
        <v>539605.34</v>
      </c>
      <c r="AB474" s="26"/>
      <c r="AC474" s="33"/>
    </row>
    <row r="475" spans="1:29" ht="12.75">
      <c r="A475" s="49" t="s">
        <v>444</v>
      </c>
      <c r="B475" s="7" t="s">
        <v>999</v>
      </c>
      <c r="C475" s="24">
        <f>SUM(C476+C478)</f>
        <v>35374</v>
      </c>
      <c r="D475" s="8">
        <v>0</v>
      </c>
      <c r="E475" s="8">
        <v>0</v>
      </c>
      <c r="F475" s="8">
        <v>0</v>
      </c>
      <c r="G475" s="8">
        <v>47000</v>
      </c>
      <c r="H475" s="8">
        <v>0</v>
      </c>
      <c r="I475" s="8">
        <v>47000</v>
      </c>
      <c r="J475" s="8">
        <v>37095.34</v>
      </c>
      <c r="K475" s="8">
        <v>0</v>
      </c>
      <c r="L475" s="8">
        <v>37095.34</v>
      </c>
      <c r="M475" s="8">
        <v>14890.29</v>
      </c>
      <c r="N475" s="8">
        <v>0</v>
      </c>
      <c r="O475" s="8">
        <v>14890.29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-14890.29</v>
      </c>
      <c r="Z475" s="8">
        <v>47000</v>
      </c>
      <c r="AA475" s="9">
        <v>37095.34</v>
      </c>
      <c r="AB475" s="26"/>
      <c r="AC475" s="33"/>
    </row>
    <row r="476" spans="1:29" ht="12.75">
      <c r="A476" s="49" t="s">
        <v>445</v>
      </c>
      <c r="B476" s="7" t="s">
        <v>1058</v>
      </c>
      <c r="C476" s="10">
        <f>SUM(C477)</f>
        <v>24000</v>
      </c>
      <c r="D476" s="8">
        <v>0</v>
      </c>
      <c r="E476" s="8">
        <v>0</v>
      </c>
      <c r="F476" s="8">
        <v>0</v>
      </c>
      <c r="G476" s="8">
        <v>15000</v>
      </c>
      <c r="H476" s="8">
        <v>0</v>
      </c>
      <c r="I476" s="8">
        <v>15000</v>
      </c>
      <c r="J476" s="8">
        <v>15000</v>
      </c>
      <c r="K476" s="8">
        <v>0</v>
      </c>
      <c r="L476" s="8">
        <v>15000</v>
      </c>
      <c r="M476" s="8">
        <v>14890.29</v>
      </c>
      <c r="N476" s="8">
        <v>0</v>
      </c>
      <c r="O476" s="8">
        <v>14890.29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-14890.29</v>
      </c>
      <c r="Z476" s="8">
        <v>15000</v>
      </c>
      <c r="AA476" s="9">
        <v>15000</v>
      </c>
      <c r="AB476" s="26"/>
      <c r="AC476" s="33"/>
    </row>
    <row r="477" spans="1:29" ht="12.75">
      <c r="A477" s="49" t="s">
        <v>446</v>
      </c>
      <c r="B477" s="7" t="s">
        <v>1058</v>
      </c>
      <c r="C477" s="8">
        <v>24000</v>
      </c>
      <c r="D477" s="8">
        <v>0</v>
      </c>
      <c r="E477" s="8">
        <v>0</v>
      </c>
      <c r="F477" s="8">
        <v>0</v>
      </c>
      <c r="G477" s="8">
        <v>15000</v>
      </c>
      <c r="H477" s="8">
        <v>0</v>
      </c>
      <c r="I477" s="8">
        <v>15000</v>
      </c>
      <c r="J477" s="8">
        <v>15000</v>
      </c>
      <c r="K477" s="8">
        <v>0</v>
      </c>
      <c r="L477" s="8">
        <v>15000</v>
      </c>
      <c r="M477" s="8">
        <v>14890.29</v>
      </c>
      <c r="N477" s="8">
        <v>0</v>
      </c>
      <c r="O477" s="8">
        <v>14890.29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-14890.29</v>
      </c>
      <c r="Z477" s="8">
        <v>15000</v>
      </c>
      <c r="AA477" s="9">
        <v>15000</v>
      </c>
      <c r="AB477" s="26"/>
      <c r="AC477" s="33"/>
    </row>
    <row r="478" spans="1:29" ht="12.75">
      <c r="A478" s="49" t="s">
        <v>447</v>
      </c>
      <c r="B478" s="7" t="s">
        <v>1000</v>
      </c>
      <c r="C478" s="10">
        <f>SUM(C479:C481)</f>
        <v>11374</v>
      </c>
      <c r="D478" s="8">
        <v>0</v>
      </c>
      <c r="E478" s="8">
        <v>0</v>
      </c>
      <c r="F478" s="8">
        <v>0</v>
      </c>
      <c r="G478" s="8">
        <v>32000</v>
      </c>
      <c r="H478" s="8">
        <v>0</v>
      </c>
      <c r="I478" s="8">
        <v>32000</v>
      </c>
      <c r="J478" s="8">
        <v>22095.34</v>
      </c>
      <c r="K478" s="8">
        <v>0</v>
      </c>
      <c r="L478" s="8">
        <v>22095.34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32000</v>
      </c>
      <c r="AA478" s="9">
        <v>22095.34</v>
      </c>
      <c r="AB478" s="26"/>
      <c r="AC478" s="33"/>
    </row>
    <row r="479" spans="1:29" ht="25.5">
      <c r="A479" s="49" t="s">
        <v>448</v>
      </c>
      <c r="B479" s="7" t="s">
        <v>1650</v>
      </c>
      <c r="C479" s="8">
        <v>4495</v>
      </c>
      <c r="D479" s="8">
        <v>0</v>
      </c>
      <c r="E479" s="8">
        <v>0</v>
      </c>
      <c r="F479" s="8">
        <v>0</v>
      </c>
      <c r="G479" s="8">
        <v>2000</v>
      </c>
      <c r="H479" s="8">
        <v>0</v>
      </c>
      <c r="I479" s="8">
        <v>2000</v>
      </c>
      <c r="J479" s="8">
        <v>2000</v>
      </c>
      <c r="K479" s="8">
        <v>0</v>
      </c>
      <c r="L479" s="8">
        <v>2000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2000</v>
      </c>
      <c r="AA479" s="9">
        <v>2000</v>
      </c>
      <c r="AB479" s="26"/>
      <c r="AC479" s="33"/>
    </row>
    <row r="480" spans="1:29" ht="12.75">
      <c r="A480" s="49" t="s">
        <v>449</v>
      </c>
      <c r="B480" s="7" t="s">
        <v>1651</v>
      </c>
      <c r="C480" s="8">
        <v>6879</v>
      </c>
      <c r="D480" s="8">
        <v>0</v>
      </c>
      <c r="E480" s="8">
        <v>0</v>
      </c>
      <c r="F480" s="8">
        <v>0</v>
      </c>
      <c r="G480" s="8">
        <v>30000</v>
      </c>
      <c r="H480" s="8">
        <v>0</v>
      </c>
      <c r="I480" s="8">
        <v>30000</v>
      </c>
      <c r="J480" s="8">
        <v>20095.34</v>
      </c>
      <c r="K480" s="8">
        <v>0</v>
      </c>
      <c r="L480" s="8">
        <v>20095.34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30000</v>
      </c>
      <c r="AA480" s="9">
        <v>20095.34</v>
      </c>
      <c r="AB480" s="26"/>
      <c r="AC480" s="33"/>
    </row>
    <row r="481" spans="1:29" ht="25.5">
      <c r="A481" s="49" t="s">
        <v>1329</v>
      </c>
      <c r="B481" s="7" t="s">
        <v>1330</v>
      </c>
      <c r="C481" s="8">
        <v>0</v>
      </c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9"/>
      <c r="AB481" s="26"/>
      <c r="AC481" s="33"/>
    </row>
    <row r="482" spans="1:29" ht="12.75">
      <c r="A482" s="49" t="s">
        <v>450</v>
      </c>
      <c r="B482" s="7" t="s">
        <v>1001</v>
      </c>
      <c r="C482" s="24">
        <f>SUM(C483)</f>
        <v>361521</v>
      </c>
      <c r="D482" s="8">
        <v>22510</v>
      </c>
      <c r="E482" s="8">
        <v>0</v>
      </c>
      <c r="F482" s="8">
        <v>22510</v>
      </c>
      <c r="G482" s="8">
        <v>307510</v>
      </c>
      <c r="H482" s="8">
        <v>0</v>
      </c>
      <c r="I482" s="8">
        <v>307510</v>
      </c>
      <c r="J482" s="8">
        <v>307510</v>
      </c>
      <c r="K482" s="8">
        <v>0</v>
      </c>
      <c r="L482" s="8">
        <v>307510</v>
      </c>
      <c r="M482" s="8">
        <v>133210.5</v>
      </c>
      <c r="N482" s="8">
        <v>0</v>
      </c>
      <c r="O482" s="8">
        <v>133210.5</v>
      </c>
      <c r="P482" s="8">
        <v>109070.3</v>
      </c>
      <c r="Q482" s="8">
        <v>0</v>
      </c>
      <c r="R482" s="8">
        <v>109070.3</v>
      </c>
      <c r="S482" s="8">
        <v>86459.62</v>
      </c>
      <c r="T482" s="8">
        <v>0</v>
      </c>
      <c r="U482" s="8">
        <v>86459.62</v>
      </c>
      <c r="V482" s="8">
        <v>0</v>
      </c>
      <c r="W482" s="8">
        <v>0</v>
      </c>
      <c r="X482" s="8">
        <v>0</v>
      </c>
      <c r="Y482" s="8">
        <v>-133210.5</v>
      </c>
      <c r="Z482" s="8">
        <v>307510</v>
      </c>
      <c r="AA482" s="9">
        <v>307510</v>
      </c>
      <c r="AB482" s="26"/>
      <c r="AC482" s="33"/>
    </row>
    <row r="483" spans="1:29" ht="25.5">
      <c r="A483" s="49" t="s">
        <v>451</v>
      </c>
      <c r="B483" s="7" t="s">
        <v>1059</v>
      </c>
      <c r="C483" s="10">
        <f>SUM(C484:C485)</f>
        <v>361521</v>
      </c>
      <c r="D483" s="8">
        <v>22510</v>
      </c>
      <c r="E483" s="8">
        <v>0</v>
      </c>
      <c r="F483" s="8">
        <v>22510</v>
      </c>
      <c r="G483" s="8">
        <v>307510</v>
      </c>
      <c r="H483" s="8">
        <v>0</v>
      </c>
      <c r="I483" s="8">
        <v>307510</v>
      </c>
      <c r="J483" s="8">
        <v>307510</v>
      </c>
      <c r="K483" s="8">
        <v>0</v>
      </c>
      <c r="L483" s="8">
        <v>307510</v>
      </c>
      <c r="M483" s="8">
        <v>133210.5</v>
      </c>
      <c r="N483" s="8">
        <v>0</v>
      </c>
      <c r="O483" s="8">
        <v>133210.5</v>
      </c>
      <c r="P483" s="8">
        <v>109070.3</v>
      </c>
      <c r="Q483" s="8">
        <v>0</v>
      </c>
      <c r="R483" s="8">
        <v>109070.3</v>
      </c>
      <c r="S483" s="8">
        <v>86459.62</v>
      </c>
      <c r="T483" s="8">
        <v>0</v>
      </c>
      <c r="U483" s="8">
        <v>86459.62</v>
      </c>
      <c r="V483" s="8">
        <v>0</v>
      </c>
      <c r="W483" s="8">
        <v>0</v>
      </c>
      <c r="X483" s="8">
        <v>0</v>
      </c>
      <c r="Y483" s="8">
        <v>-133210.5</v>
      </c>
      <c r="Z483" s="8">
        <v>307510</v>
      </c>
      <c r="AA483" s="9">
        <v>307510</v>
      </c>
      <c r="AB483" s="26"/>
      <c r="AC483" s="33"/>
    </row>
    <row r="484" spans="1:29" ht="25.5">
      <c r="A484" s="49" t="s">
        <v>452</v>
      </c>
      <c r="B484" s="7" t="s">
        <v>1060</v>
      </c>
      <c r="C484" s="8">
        <v>320713</v>
      </c>
      <c r="D484" s="8">
        <v>0</v>
      </c>
      <c r="E484" s="8">
        <v>0</v>
      </c>
      <c r="F484" s="8">
        <v>0</v>
      </c>
      <c r="G484" s="8">
        <v>260000</v>
      </c>
      <c r="H484" s="8">
        <v>0</v>
      </c>
      <c r="I484" s="8">
        <v>260000</v>
      </c>
      <c r="J484" s="8">
        <v>260000</v>
      </c>
      <c r="K484" s="8">
        <v>0</v>
      </c>
      <c r="L484" s="8">
        <v>260000</v>
      </c>
      <c r="M484" s="8">
        <v>115985.58</v>
      </c>
      <c r="N484" s="8">
        <v>0</v>
      </c>
      <c r="O484" s="8">
        <v>115985.58</v>
      </c>
      <c r="P484" s="8">
        <v>91845.38</v>
      </c>
      <c r="Q484" s="8">
        <v>0</v>
      </c>
      <c r="R484" s="8">
        <v>91845.38</v>
      </c>
      <c r="S484" s="8">
        <v>69234.7</v>
      </c>
      <c r="T484" s="8">
        <v>0</v>
      </c>
      <c r="U484" s="8">
        <v>69234.7</v>
      </c>
      <c r="V484" s="8">
        <v>0</v>
      </c>
      <c r="W484" s="8">
        <v>0</v>
      </c>
      <c r="X484" s="8">
        <v>0</v>
      </c>
      <c r="Y484" s="8">
        <v>-115985.58</v>
      </c>
      <c r="Z484" s="8">
        <v>260000</v>
      </c>
      <c r="AA484" s="9">
        <v>260000</v>
      </c>
      <c r="AB484" s="26"/>
      <c r="AC484" s="33"/>
    </row>
    <row r="485" spans="1:29" ht="25.5">
      <c r="A485" s="49" t="s">
        <v>453</v>
      </c>
      <c r="B485" s="7" t="s">
        <v>1061</v>
      </c>
      <c r="C485" s="8">
        <v>40808</v>
      </c>
      <c r="D485" s="8">
        <v>22510</v>
      </c>
      <c r="E485" s="8">
        <v>0</v>
      </c>
      <c r="F485" s="8">
        <v>22510</v>
      </c>
      <c r="G485" s="8">
        <v>47510</v>
      </c>
      <c r="H485" s="8">
        <v>0</v>
      </c>
      <c r="I485" s="8">
        <v>47510</v>
      </c>
      <c r="J485" s="8">
        <v>47510</v>
      </c>
      <c r="K485" s="8">
        <v>0</v>
      </c>
      <c r="L485" s="8">
        <v>47510</v>
      </c>
      <c r="M485" s="8">
        <v>17224.92</v>
      </c>
      <c r="N485" s="8">
        <v>0</v>
      </c>
      <c r="O485" s="8">
        <v>17224.92</v>
      </c>
      <c r="P485" s="8">
        <v>17224.92</v>
      </c>
      <c r="Q485" s="8">
        <v>0</v>
      </c>
      <c r="R485" s="8">
        <v>17224.92</v>
      </c>
      <c r="S485" s="8">
        <v>17224.92</v>
      </c>
      <c r="T485" s="8">
        <v>0</v>
      </c>
      <c r="U485" s="8">
        <v>17224.92</v>
      </c>
      <c r="V485" s="8">
        <v>0</v>
      </c>
      <c r="W485" s="8">
        <v>0</v>
      </c>
      <c r="X485" s="8">
        <v>0</v>
      </c>
      <c r="Y485" s="8">
        <v>-17224.92</v>
      </c>
      <c r="Z485" s="8">
        <v>47510</v>
      </c>
      <c r="AA485" s="9">
        <v>47510</v>
      </c>
      <c r="AB485" s="26"/>
      <c r="AC485" s="33"/>
    </row>
    <row r="486" spans="1:29" ht="25.5">
      <c r="A486" s="49" t="s">
        <v>454</v>
      </c>
      <c r="B486" s="7" t="s">
        <v>1003</v>
      </c>
      <c r="C486" s="24">
        <f>SUM(C487)</f>
        <v>175000</v>
      </c>
      <c r="D486" s="8">
        <v>0</v>
      </c>
      <c r="E486" s="8">
        <v>0</v>
      </c>
      <c r="F486" s="8">
        <v>0</v>
      </c>
      <c r="G486" s="8">
        <v>200000</v>
      </c>
      <c r="H486" s="8">
        <v>0</v>
      </c>
      <c r="I486" s="8">
        <v>200000</v>
      </c>
      <c r="J486" s="8">
        <v>180000</v>
      </c>
      <c r="K486" s="8">
        <v>0</v>
      </c>
      <c r="L486" s="8">
        <v>180000</v>
      </c>
      <c r="M486" s="8">
        <v>85988.38</v>
      </c>
      <c r="N486" s="8">
        <v>0</v>
      </c>
      <c r="O486" s="8">
        <v>85988.38</v>
      </c>
      <c r="P486" s="8">
        <v>56460.78</v>
      </c>
      <c r="Q486" s="8">
        <v>0</v>
      </c>
      <c r="R486" s="8">
        <v>56460.78</v>
      </c>
      <c r="S486" s="8">
        <v>53591.69</v>
      </c>
      <c r="T486" s="8">
        <v>0</v>
      </c>
      <c r="U486" s="8">
        <v>53591.69</v>
      </c>
      <c r="V486" s="8">
        <v>0</v>
      </c>
      <c r="W486" s="8">
        <v>0</v>
      </c>
      <c r="X486" s="8">
        <v>0</v>
      </c>
      <c r="Y486" s="8">
        <v>-85988.38</v>
      </c>
      <c r="Z486" s="8">
        <v>200000</v>
      </c>
      <c r="AA486" s="9">
        <v>180000</v>
      </c>
      <c r="AB486" s="26"/>
      <c r="AC486" s="33"/>
    </row>
    <row r="487" spans="1:29" ht="12.75">
      <c r="A487" s="49" t="s">
        <v>455</v>
      </c>
      <c r="B487" s="7" t="s">
        <v>1062</v>
      </c>
      <c r="C487" s="10">
        <f>SUM(C488:C489)</f>
        <v>175000</v>
      </c>
      <c r="D487" s="8">
        <v>0</v>
      </c>
      <c r="E487" s="8">
        <v>0</v>
      </c>
      <c r="F487" s="8">
        <v>0</v>
      </c>
      <c r="G487" s="8">
        <v>200000</v>
      </c>
      <c r="H487" s="8">
        <v>0</v>
      </c>
      <c r="I487" s="8">
        <v>200000</v>
      </c>
      <c r="J487" s="8">
        <v>180000</v>
      </c>
      <c r="K487" s="8">
        <v>0</v>
      </c>
      <c r="L487" s="8">
        <v>180000</v>
      </c>
      <c r="M487" s="8">
        <v>85988.38</v>
      </c>
      <c r="N487" s="8">
        <v>0</v>
      </c>
      <c r="O487" s="8">
        <v>85988.38</v>
      </c>
      <c r="P487" s="8">
        <v>56460.78</v>
      </c>
      <c r="Q487" s="8">
        <v>0</v>
      </c>
      <c r="R487" s="8">
        <v>56460.78</v>
      </c>
      <c r="S487" s="8">
        <v>53591.69</v>
      </c>
      <c r="T487" s="8">
        <v>0</v>
      </c>
      <c r="U487" s="8">
        <v>53591.69</v>
      </c>
      <c r="V487" s="8">
        <v>0</v>
      </c>
      <c r="W487" s="8">
        <v>0</v>
      </c>
      <c r="X487" s="8">
        <v>0</v>
      </c>
      <c r="Y487" s="8">
        <v>-85988.38</v>
      </c>
      <c r="Z487" s="8">
        <v>200000</v>
      </c>
      <c r="AA487" s="9">
        <v>180000</v>
      </c>
      <c r="AB487" s="26"/>
      <c r="AC487" s="33"/>
    </row>
    <row r="488" spans="1:29" ht="12.75">
      <c r="A488" s="49" t="s">
        <v>456</v>
      </c>
      <c r="B488" s="7" t="s">
        <v>1062</v>
      </c>
      <c r="C488" s="8">
        <v>160000</v>
      </c>
      <c r="D488" s="8">
        <v>0</v>
      </c>
      <c r="E488" s="8">
        <v>0</v>
      </c>
      <c r="F488" s="8">
        <v>0</v>
      </c>
      <c r="G488" s="8">
        <v>180000</v>
      </c>
      <c r="H488" s="8">
        <v>0</v>
      </c>
      <c r="I488" s="8">
        <v>180000</v>
      </c>
      <c r="J488" s="8">
        <v>180000</v>
      </c>
      <c r="K488" s="8">
        <v>0</v>
      </c>
      <c r="L488" s="8">
        <v>180000</v>
      </c>
      <c r="M488" s="8">
        <v>85988.38</v>
      </c>
      <c r="N488" s="8">
        <v>0</v>
      </c>
      <c r="O488" s="8">
        <v>85988.38</v>
      </c>
      <c r="P488" s="8">
        <v>56460.78</v>
      </c>
      <c r="Q488" s="8">
        <v>0</v>
      </c>
      <c r="R488" s="8">
        <v>56460.78</v>
      </c>
      <c r="S488" s="8">
        <v>53591.69</v>
      </c>
      <c r="T488" s="8">
        <v>0</v>
      </c>
      <c r="U488" s="8">
        <v>53591.69</v>
      </c>
      <c r="V488" s="8">
        <v>0</v>
      </c>
      <c r="W488" s="8">
        <v>0</v>
      </c>
      <c r="X488" s="8">
        <v>0</v>
      </c>
      <c r="Y488" s="8">
        <v>-85988.38</v>
      </c>
      <c r="Z488" s="8">
        <v>180000</v>
      </c>
      <c r="AA488" s="9">
        <v>180000</v>
      </c>
      <c r="AB488" s="26"/>
      <c r="AC488" s="33"/>
    </row>
    <row r="489" spans="1:29" ht="25.5">
      <c r="A489" s="49" t="s">
        <v>457</v>
      </c>
      <c r="B489" s="7" t="s">
        <v>1564</v>
      </c>
      <c r="C489" s="8">
        <v>15000</v>
      </c>
      <c r="D489" s="8">
        <v>0</v>
      </c>
      <c r="E489" s="8">
        <v>0</v>
      </c>
      <c r="F489" s="8">
        <v>0</v>
      </c>
      <c r="G489" s="8">
        <v>20000</v>
      </c>
      <c r="H489" s="8">
        <v>0</v>
      </c>
      <c r="I489" s="8">
        <v>20000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20000</v>
      </c>
      <c r="AA489" s="9">
        <v>0</v>
      </c>
      <c r="AB489" s="26"/>
      <c r="AC489" s="33"/>
    </row>
    <row r="490" spans="1:29" ht="12.75">
      <c r="A490" s="49" t="s">
        <v>458</v>
      </c>
      <c r="B490" s="7" t="s">
        <v>1008</v>
      </c>
      <c r="C490" s="24">
        <f>SUM(C491)</f>
        <v>21000</v>
      </c>
      <c r="D490" s="8">
        <v>0</v>
      </c>
      <c r="E490" s="8">
        <v>0</v>
      </c>
      <c r="F490" s="8">
        <v>0</v>
      </c>
      <c r="G490" s="8">
        <v>15000</v>
      </c>
      <c r="H490" s="8">
        <v>0</v>
      </c>
      <c r="I490" s="8">
        <v>15000</v>
      </c>
      <c r="J490" s="8">
        <v>15000</v>
      </c>
      <c r="K490" s="8">
        <v>0</v>
      </c>
      <c r="L490" s="8">
        <v>15000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15000</v>
      </c>
      <c r="AA490" s="9">
        <v>15000</v>
      </c>
      <c r="AB490" s="26"/>
      <c r="AC490" s="33"/>
    </row>
    <row r="491" spans="1:29" ht="12.75">
      <c r="A491" s="49" t="s">
        <v>459</v>
      </c>
      <c r="B491" s="7" t="s">
        <v>1063</v>
      </c>
      <c r="C491" s="10">
        <f>SUM(C492+C493)</f>
        <v>21000</v>
      </c>
      <c r="D491" s="8">
        <v>0</v>
      </c>
      <c r="E491" s="8">
        <v>0</v>
      </c>
      <c r="F491" s="8">
        <v>0</v>
      </c>
      <c r="G491" s="8">
        <v>15000</v>
      </c>
      <c r="H491" s="8">
        <v>0</v>
      </c>
      <c r="I491" s="8">
        <v>15000</v>
      </c>
      <c r="J491" s="8">
        <v>15000</v>
      </c>
      <c r="K491" s="8">
        <v>0</v>
      </c>
      <c r="L491" s="8">
        <v>15000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15000</v>
      </c>
      <c r="AA491" s="9">
        <v>15000</v>
      </c>
      <c r="AB491" s="26"/>
      <c r="AC491" s="33"/>
    </row>
    <row r="492" spans="1:29" ht="12.75">
      <c r="A492" s="49" t="s">
        <v>460</v>
      </c>
      <c r="B492" s="7" t="s">
        <v>1064</v>
      </c>
      <c r="C492" s="8">
        <v>15000</v>
      </c>
      <c r="D492" s="8">
        <v>0</v>
      </c>
      <c r="E492" s="8">
        <v>0</v>
      </c>
      <c r="F492" s="8">
        <v>0</v>
      </c>
      <c r="G492" s="8">
        <v>15000</v>
      </c>
      <c r="H492" s="8">
        <v>0</v>
      </c>
      <c r="I492" s="8">
        <v>15000</v>
      </c>
      <c r="J492" s="8">
        <v>15000</v>
      </c>
      <c r="K492" s="8">
        <v>0</v>
      </c>
      <c r="L492" s="8">
        <v>15000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15000</v>
      </c>
      <c r="AA492" s="9">
        <v>15000</v>
      </c>
      <c r="AB492" s="26"/>
      <c r="AC492" s="33"/>
    </row>
    <row r="493" spans="1:29" ht="25.5">
      <c r="A493" s="49" t="s">
        <v>1403</v>
      </c>
      <c r="B493" s="7" t="s">
        <v>1404</v>
      </c>
      <c r="C493" s="8">
        <v>6000</v>
      </c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9"/>
      <c r="AB493" s="26"/>
      <c r="AC493" s="33"/>
    </row>
    <row r="494" spans="1:29" ht="12.75">
      <c r="A494" s="49" t="s">
        <v>461</v>
      </c>
      <c r="B494" s="7" t="s">
        <v>1010</v>
      </c>
      <c r="C494" s="11">
        <f>SUM(C495+C511)</f>
        <v>184200</v>
      </c>
      <c r="D494" s="8">
        <v>10850</v>
      </c>
      <c r="E494" s="8">
        <v>0</v>
      </c>
      <c r="F494" s="8">
        <v>10850</v>
      </c>
      <c r="G494" s="8">
        <v>445850</v>
      </c>
      <c r="H494" s="8">
        <v>0</v>
      </c>
      <c r="I494" s="8">
        <v>445850</v>
      </c>
      <c r="J494" s="8">
        <v>222996.01</v>
      </c>
      <c r="K494" s="8">
        <v>0</v>
      </c>
      <c r="L494" s="8">
        <v>222996.01</v>
      </c>
      <c r="M494" s="8">
        <v>69917.61</v>
      </c>
      <c r="N494" s="8">
        <v>0</v>
      </c>
      <c r="O494" s="8">
        <v>69917.61</v>
      </c>
      <c r="P494" s="8">
        <v>66434.85</v>
      </c>
      <c r="Q494" s="8">
        <v>0</v>
      </c>
      <c r="R494" s="8">
        <v>66434.85</v>
      </c>
      <c r="S494" s="8">
        <v>66434.85</v>
      </c>
      <c r="T494" s="8">
        <v>0</v>
      </c>
      <c r="U494" s="8">
        <v>66434.85</v>
      </c>
      <c r="V494" s="8">
        <v>0</v>
      </c>
      <c r="W494" s="8">
        <v>0</v>
      </c>
      <c r="X494" s="8">
        <v>0</v>
      </c>
      <c r="Y494" s="8">
        <v>-69917.61</v>
      </c>
      <c r="Z494" s="8">
        <v>445850</v>
      </c>
      <c r="AA494" s="9">
        <v>222996.01</v>
      </c>
      <c r="AB494" s="26"/>
      <c r="AC494" s="33"/>
    </row>
    <row r="495" spans="1:29" ht="25.5">
      <c r="A495" s="49" t="s">
        <v>462</v>
      </c>
      <c r="B495" s="7" t="s">
        <v>1011</v>
      </c>
      <c r="C495" s="23">
        <f>SUM(C496)</f>
        <v>123000</v>
      </c>
      <c r="D495" s="8">
        <v>35000</v>
      </c>
      <c r="E495" s="8">
        <v>0</v>
      </c>
      <c r="F495" s="8">
        <v>35000</v>
      </c>
      <c r="G495" s="8">
        <v>185000</v>
      </c>
      <c r="H495" s="8">
        <v>0</v>
      </c>
      <c r="I495" s="8">
        <v>185000</v>
      </c>
      <c r="J495" s="8">
        <v>125000</v>
      </c>
      <c r="K495" s="8">
        <v>0</v>
      </c>
      <c r="L495" s="8">
        <v>125000</v>
      </c>
      <c r="M495" s="8">
        <v>26400.1</v>
      </c>
      <c r="N495" s="8">
        <v>0</v>
      </c>
      <c r="O495" s="8">
        <v>26400.1</v>
      </c>
      <c r="P495" s="8">
        <v>22917.34</v>
      </c>
      <c r="Q495" s="8">
        <v>0</v>
      </c>
      <c r="R495" s="8">
        <v>22917.34</v>
      </c>
      <c r="S495" s="8">
        <v>22917.34</v>
      </c>
      <c r="T495" s="8">
        <v>0</v>
      </c>
      <c r="U495" s="8">
        <v>22917.34</v>
      </c>
      <c r="V495" s="8">
        <v>0</v>
      </c>
      <c r="W495" s="8">
        <v>0</v>
      </c>
      <c r="X495" s="8">
        <v>0</v>
      </c>
      <c r="Y495" s="8">
        <v>-26400.1</v>
      </c>
      <c r="Z495" s="8">
        <v>185000</v>
      </c>
      <c r="AA495" s="9">
        <v>125000</v>
      </c>
      <c r="AB495" s="26"/>
      <c r="AC495" s="33"/>
    </row>
    <row r="496" spans="1:29" ht="12.75">
      <c r="A496" s="49" t="s">
        <v>463</v>
      </c>
      <c r="B496" s="7" t="s">
        <v>1012</v>
      </c>
      <c r="C496" s="24">
        <f>SUM(C497)</f>
        <v>123000</v>
      </c>
      <c r="D496" s="8">
        <v>35000</v>
      </c>
      <c r="E496" s="8">
        <v>0</v>
      </c>
      <c r="F496" s="8">
        <v>35000</v>
      </c>
      <c r="G496" s="8">
        <v>185000</v>
      </c>
      <c r="H496" s="8">
        <v>0</v>
      </c>
      <c r="I496" s="8">
        <v>185000</v>
      </c>
      <c r="J496" s="8">
        <v>125000</v>
      </c>
      <c r="K496" s="8">
        <v>0</v>
      </c>
      <c r="L496" s="8">
        <v>125000</v>
      </c>
      <c r="M496" s="8">
        <v>26400.1</v>
      </c>
      <c r="N496" s="8">
        <v>0</v>
      </c>
      <c r="O496" s="8">
        <v>26400.1</v>
      </c>
      <c r="P496" s="8">
        <v>22917.34</v>
      </c>
      <c r="Q496" s="8">
        <v>0</v>
      </c>
      <c r="R496" s="8">
        <v>22917.34</v>
      </c>
      <c r="S496" s="8">
        <v>22917.34</v>
      </c>
      <c r="T496" s="8">
        <v>0</v>
      </c>
      <c r="U496" s="8">
        <v>22917.34</v>
      </c>
      <c r="V496" s="8">
        <v>0</v>
      </c>
      <c r="W496" s="8">
        <v>0</v>
      </c>
      <c r="X496" s="8">
        <v>0</v>
      </c>
      <c r="Y496" s="8">
        <v>-26400.1</v>
      </c>
      <c r="Z496" s="8">
        <v>185000</v>
      </c>
      <c r="AA496" s="9">
        <v>125000</v>
      </c>
      <c r="AB496" s="26"/>
      <c r="AC496" s="33"/>
    </row>
    <row r="497" spans="1:29" ht="12.75">
      <c r="A497" s="49" t="s">
        <v>464</v>
      </c>
      <c r="B497" s="7" t="s">
        <v>1065</v>
      </c>
      <c r="C497" s="10">
        <f>SUM(C498:C510)</f>
        <v>123000</v>
      </c>
      <c r="D497" s="8">
        <v>20000</v>
      </c>
      <c r="E497" s="8">
        <v>0</v>
      </c>
      <c r="F497" s="8">
        <v>20000</v>
      </c>
      <c r="G497" s="8">
        <v>150000</v>
      </c>
      <c r="H497" s="8">
        <v>0</v>
      </c>
      <c r="I497" s="8">
        <v>150000</v>
      </c>
      <c r="J497" s="8">
        <v>125000</v>
      </c>
      <c r="K497" s="8">
        <v>0</v>
      </c>
      <c r="L497" s="8">
        <v>125000</v>
      </c>
      <c r="M497" s="8">
        <v>26400.1</v>
      </c>
      <c r="N497" s="8">
        <v>0</v>
      </c>
      <c r="O497" s="8">
        <v>26400.1</v>
      </c>
      <c r="P497" s="8">
        <v>22917.34</v>
      </c>
      <c r="Q497" s="8">
        <v>0</v>
      </c>
      <c r="R497" s="8">
        <v>22917.34</v>
      </c>
      <c r="S497" s="8">
        <v>22917.34</v>
      </c>
      <c r="T497" s="8">
        <v>0</v>
      </c>
      <c r="U497" s="8">
        <v>22917.34</v>
      </c>
      <c r="V497" s="8">
        <v>0</v>
      </c>
      <c r="W497" s="8">
        <v>0</v>
      </c>
      <c r="X497" s="8">
        <v>0</v>
      </c>
      <c r="Y497" s="8">
        <v>-26400.1</v>
      </c>
      <c r="Z497" s="8">
        <v>150000</v>
      </c>
      <c r="AA497" s="9">
        <v>125000</v>
      </c>
      <c r="AB497" s="26"/>
      <c r="AC497" s="33"/>
    </row>
    <row r="498" spans="1:31" ht="25.5">
      <c r="A498" s="49" t="s">
        <v>465</v>
      </c>
      <c r="B498" s="7" t="s">
        <v>1356</v>
      </c>
      <c r="C498" s="8">
        <v>15000</v>
      </c>
      <c r="D498" s="8">
        <v>0</v>
      </c>
      <c r="E498" s="8">
        <v>0</v>
      </c>
      <c r="F498" s="8">
        <v>0</v>
      </c>
      <c r="G498" s="8">
        <v>15000</v>
      </c>
      <c r="H498" s="8">
        <v>0</v>
      </c>
      <c r="I498" s="8">
        <v>15000</v>
      </c>
      <c r="J498" s="8">
        <v>15000</v>
      </c>
      <c r="K498" s="8">
        <v>0</v>
      </c>
      <c r="L498" s="8">
        <v>15000</v>
      </c>
      <c r="M498" s="8">
        <v>10706.78</v>
      </c>
      <c r="N498" s="8">
        <v>0</v>
      </c>
      <c r="O498" s="8">
        <v>10706.78</v>
      </c>
      <c r="P498" s="8">
        <v>10706.78</v>
      </c>
      <c r="Q498" s="8">
        <v>0</v>
      </c>
      <c r="R498" s="8">
        <v>10706.78</v>
      </c>
      <c r="S498" s="8">
        <v>10706.78</v>
      </c>
      <c r="T498" s="8">
        <v>0</v>
      </c>
      <c r="U498" s="8">
        <v>10706.78</v>
      </c>
      <c r="V498" s="8">
        <v>0</v>
      </c>
      <c r="W498" s="8">
        <v>0</v>
      </c>
      <c r="X498" s="8">
        <v>0</v>
      </c>
      <c r="Y498" s="8">
        <v>-10706.78</v>
      </c>
      <c r="Z498" s="8">
        <v>15000</v>
      </c>
      <c r="AA498" s="9">
        <v>15000</v>
      </c>
      <c r="AB498" s="26" t="s">
        <v>1198</v>
      </c>
      <c r="AC498" s="33"/>
      <c r="AE498" s="3"/>
    </row>
    <row r="499" spans="1:29" ht="25.5">
      <c r="A499" s="49" t="s">
        <v>466</v>
      </c>
      <c r="B499" s="7" t="s">
        <v>1357</v>
      </c>
      <c r="C499" s="8">
        <v>15000</v>
      </c>
      <c r="D499" s="8">
        <v>0</v>
      </c>
      <c r="E499" s="8">
        <v>0</v>
      </c>
      <c r="F499" s="8">
        <v>0</v>
      </c>
      <c r="G499" s="8">
        <v>15000</v>
      </c>
      <c r="H499" s="8">
        <v>0</v>
      </c>
      <c r="I499" s="8">
        <v>15000</v>
      </c>
      <c r="J499" s="8">
        <v>15000</v>
      </c>
      <c r="K499" s="8">
        <v>0</v>
      </c>
      <c r="L499" s="8">
        <v>15000</v>
      </c>
      <c r="M499" s="8">
        <v>4272.55</v>
      </c>
      <c r="N499" s="8">
        <v>0</v>
      </c>
      <c r="O499" s="8">
        <v>4272.55</v>
      </c>
      <c r="P499" s="8">
        <v>3269.16</v>
      </c>
      <c r="Q499" s="8">
        <v>0</v>
      </c>
      <c r="R499" s="8">
        <v>3269.16</v>
      </c>
      <c r="S499" s="8">
        <v>3269.16</v>
      </c>
      <c r="T499" s="8">
        <v>0</v>
      </c>
      <c r="U499" s="8">
        <v>3269.16</v>
      </c>
      <c r="V499" s="8">
        <v>0</v>
      </c>
      <c r="W499" s="8">
        <v>0</v>
      </c>
      <c r="X499" s="8">
        <v>0</v>
      </c>
      <c r="Y499" s="8">
        <v>-4272.55</v>
      </c>
      <c r="Z499" s="8">
        <v>15000</v>
      </c>
      <c r="AA499" s="9">
        <v>15000</v>
      </c>
      <c r="AB499" s="26" t="s">
        <v>1198</v>
      </c>
      <c r="AC499" s="33"/>
    </row>
    <row r="500" spans="1:29" ht="25.5">
      <c r="A500" s="49" t="s">
        <v>467</v>
      </c>
      <c r="B500" s="7" t="s">
        <v>1358</v>
      </c>
      <c r="C500" s="8">
        <v>10000</v>
      </c>
      <c r="D500" s="8">
        <v>0</v>
      </c>
      <c r="E500" s="8">
        <v>0</v>
      </c>
      <c r="F500" s="8">
        <v>0</v>
      </c>
      <c r="G500" s="8">
        <v>15000</v>
      </c>
      <c r="H500" s="8">
        <v>0</v>
      </c>
      <c r="I500" s="8">
        <v>15000</v>
      </c>
      <c r="J500" s="8">
        <v>15000</v>
      </c>
      <c r="K500" s="8">
        <v>0</v>
      </c>
      <c r="L500" s="8">
        <v>15000</v>
      </c>
      <c r="M500" s="8">
        <v>2970.52</v>
      </c>
      <c r="N500" s="8">
        <v>0</v>
      </c>
      <c r="O500" s="8">
        <v>2970.52</v>
      </c>
      <c r="P500" s="8">
        <v>2970.52</v>
      </c>
      <c r="Q500" s="8">
        <v>0</v>
      </c>
      <c r="R500" s="8">
        <v>2970.52</v>
      </c>
      <c r="S500" s="8">
        <v>2970.52</v>
      </c>
      <c r="T500" s="8">
        <v>0</v>
      </c>
      <c r="U500" s="8">
        <v>2970.52</v>
      </c>
      <c r="V500" s="8">
        <v>0</v>
      </c>
      <c r="W500" s="8">
        <v>0</v>
      </c>
      <c r="X500" s="8">
        <v>0</v>
      </c>
      <c r="Y500" s="8">
        <v>-2970.52</v>
      </c>
      <c r="Z500" s="8">
        <v>15000</v>
      </c>
      <c r="AA500" s="9">
        <v>15000</v>
      </c>
      <c r="AB500" s="26" t="s">
        <v>1198</v>
      </c>
      <c r="AC500" s="33"/>
    </row>
    <row r="501" spans="1:29" ht="25.5">
      <c r="A501" s="49" t="s">
        <v>468</v>
      </c>
      <c r="B501" s="7" t="s">
        <v>1359</v>
      </c>
      <c r="C501" s="8">
        <v>10000</v>
      </c>
      <c r="D501" s="8">
        <v>0</v>
      </c>
      <c r="E501" s="8">
        <v>0</v>
      </c>
      <c r="F501" s="8">
        <v>0</v>
      </c>
      <c r="G501" s="8">
        <v>15000</v>
      </c>
      <c r="H501" s="8">
        <v>0</v>
      </c>
      <c r="I501" s="8">
        <v>15000</v>
      </c>
      <c r="J501" s="8">
        <v>15000</v>
      </c>
      <c r="K501" s="8">
        <v>0</v>
      </c>
      <c r="L501" s="8">
        <v>15000</v>
      </c>
      <c r="M501" s="8">
        <v>4196.99</v>
      </c>
      <c r="N501" s="8">
        <v>0</v>
      </c>
      <c r="O501" s="8">
        <v>4196.99</v>
      </c>
      <c r="P501" s="8">
        <v>2985.44</v>
      </c>
      <c r="Q501" s="8">
        <v>0</v>
      </c>
      <c r="R501" s="8">
        <v>2985.44</v>
      </c>
      <c r="S501" s="8">
        <v>2985.44</v>
      </c>
      <c r="T501" s="8">
        <v>0</v>
      </c>
      <c r="U501" s="8">
        <v>2985.44</v>
      </c>
      <c r="V501" s="8">
        <v>0</v>
      </c>
      <c r="W501" s="8">
        <v>0</v>
      </c>
      <c r="X501" s="8">
        <v>0</v>
      </c>
      <c r="Y501" s="8">
        <v>-4196.99</v>
      </c>
      <c r="Z501" s="8">
        <v>15000</v>
      </c>
      <c r="AA501" s="9">
        <v>15000</v>
      </c>
      <c r="AB501" s="26" t="s">
        <v>1198</v>
      </c>
      <c r="AC501" s="33"/>
    </row>
    <row r="502" spans="1:29" ht="25.5">
      <c r="A502" s="49" t="s">
        <v>469</v>
      </c>
      <c r="B502" s="7" t="s">
        <v>1360</v>
      </c>
      <c r="C502" s="8">
        <v>15000</v>
      </c>
      <c r="D502" s="8">
        <v>0</v>
      </c>
      <c r="E502" s="8">
        <v>0</v>
      </c>
      <c r="F502" s="8">
        <v>0</v>
      </c>
      <c r="G502" s="8">
        <v>15000</v>
      </c>
      <c r="H502" s="8">
        <v>0</v>
      </c>
      <c r="I502" s="8">
        <v>15000</v>
      </c>
      <c r="J502" s="8">
        <v>15000</v>
      </c>
      <c r="K502" s="8">
        <v>0</v>
      </c>
      <c r="L502" s="8">
        <v>15000</v>
      </c>
      <c r="M502" s="8">
        <v>3167.37</v>
      </c>
      <c r="N502" s="8">
        <v>0</v>
      </c>
      <c r="O502" s="8">
        <v>3167.37</v>
      </c>
      <c r="P502" s="8">
        <v>2985.44</v>
      </c>
      <c r="Q502" s="8">
        <v>0</v>
      </c>
      <c r="R502" s="8">
        <v>2985.44</v>
      </c>
      <c r="S502" s="8">
        <v>2985.44</v>
      </c>
      <c r="T502" s="8">
        <v>0</v>
      </c>
      <c r="U502" s="8">
        <v>2985.44</v>
      </c>
      <c r="V502" s="8">
        <v>0</v>
      </c>
      <c r="W502" s="8">
        <v>0</v>
      </c>
      <c r="X502" s="8">
        <v>0</v>
      </c>
      <c r="Y502" s="8">
        <v>-3167.37</v>
      </c>
      <c r="Z502" s="8">
        <v>15000</v>
      </c>
      <c r="AA502" s="9">
        <v>15000</v>
      </c>
      <c r="AB502" s="26" t="s">
        <v>1198</v>
      </c>
      <c r="AC502" s="33"/>
    </row>
    <row r="503" spans="1:29" ht="12.75">
      <c r="A503" s="49" t="s">
        <v>470</v>
      </c>
      <c r="B503" s="7" t="s">
        <v>1159</v>
      </c>
      <c r="C503" s="8">
        <v>20000</v>
      </c>
      <c r="D503" s="8">
        <v>0</v>
      </c>
      <c r="E503" s="8">
        <v>0</v>
      </c>
      <c r="F503" s="8">
        <v>0</v>
      </c>
      <c r="G503" s="8">
        <v>30000</v>
      </c>
      <c r="H503" s="8">
        <v>0</v>
      </c>
      <c r="I503" s="8">
        <v>30000</v>
      </c>
      <c r="J503" s="8">
        <v>30000</v>
      </c>
      <c r="K503" s="8">
        <v>0</v>
      </c>
      <c r="L503" s="8">
        <v>30000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30000</v>
      </c>
      <c r="AA503" s="9">
        <v>30000</v>
      </c>
      <c r="AB503" s="26" t="s">
        <v>1198</v>
      </c>
      <c r="AC503" s="33"/>
    </row>
    <row r="504" spans="1:29" ht="12.75">
      <c r="A504" s="49" t="s">
        <v>471</v>
      </c>
      <c r="B504" s="7" t="s">
        <v>1160</v>
      </c>
      <c r="C504" s="8">
        <v>10000</v>
      </c>
      <c r="D504" s="8">
        <v>0</v>
      </c>
      <c r="E504" s="8">
        <v>0</v>
      </c>
      <c r="F504" s="8">
        <v>0</v>
      </c>
      <c r="G504" s="8">
        <v>30000</v>
      </c>
      <c r="H504" s="8">
        <v>0</v>
      </c>
      <c r="I504" s="8">
        <v>30000</v>
      </c>
      <c r="J504" s="8">
        <v>30000</v>
      </c>
      <c r="K504" s="8">
        <v>0</v>
      </c>
      <c r="L504" s="8">
        <v>30000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30000</v>
      </c>
      <c r="AA504" s="9">
        <v>30000</v>
      </c>
      <c r="AB504" s="26" t="s">
        <v>1198</v>
      </c>
      <c r="AC504" s="33"/>
    </row>
    <row r="505" spans="1:29" s="1" customFormat="1" ht="12.75">
      <c r="A505" s="49" t="s">
        <v>472</v>
      </c>
      <c r="B505" s="7" t="s">
        <v>1161</v>
      </c>
      <c r="C505" s="8">
        <v>5000</v>
      </c>
      <c r="D505" s="8">
        <v>0</v>
      </c>
      <c r="E505" s="8">
        <v>0</v>
      </c>
      <c r="F505" s="8">
        <v>0</v>
      </c>
      <c r="G505" s="8">
        <v>30000</v>
      </c>
      <c r="H505" s="8">
        <v>0</v>
      </c>
      <c r="I505" s="8">
        <v>30000</v>
      </c>
      <c r="J505" s="8">
        <v>30000</v>
      </c>
      <c r="K505" s="8">
        <v>0</v>
      </c>
      <c r="L505" s="8">
        <v>30000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30000</v>
      </c>
      <c r="AA505" s="9">
        <v>30000</v>
      </c>
      <c r="AB505" s="26" t="s">
        <v>1198</v>
      </c>
      <c r="AC505" s="38"/>
    </row>
    <row r="506" spans="1:29" s="1" customFormat="1" ht="25.5">
      <c r="A506" s="49" t="s">
        <v>473</v>
      </c>
      <c r="B506" s="7" t="s">
        <v>1162</v>
      </c>
      <c r="C506" s="8">
        <v>5000</v>
      </c>
      <c r="D506" s="8">
        <v>0</v>
      </c>
      <c r="E506" s="8">
        <v>0</v>
      </c>
      <c r="F506" s="8">
        <v>0</v>
      </c>
      <c r="G506" s="8">
        <v>30000</v>
      </c>
      <c r="H506" s="8">
        <v>0</v>
      </c>
      <c r="I506" s="8">
        <v>30000</v>
      </c>
      <c r="J506" s="8">
        <v>30000</v>
      </c>
      <c r="K506" s="8">
        <v>0</v>
      </c>
      <c r="L506" s="8">
        <v>30000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30000</v>
      </c>
      <c r="AA506" s="9">
        <v>30000</v>
      </c>
      <c r="AB506" s="26" t="s">
        <v>1198</v>
      </c>
      <c r="AC506" s="38"/>
    </row>
    <row r="507" spans="1:29" s="1" customFormat="1" ht="12.75">
      <c r="A507" s="49" t="s">
        <v>474</v>
      </c>
      <c r="B507" s="7" t="s">
        <v>1163</v>
      </c>
      <c r="C507" s="8">
        <v>5000</v>
      </c>
      <c r="D507" s="8">
        <v>0</v>
      </c>
      <c r="E507" s="8">
        <v>0</v>
      </c>
      <c r="F507" s="8">
        <v>0</v>
      </c>
      <c r="G507" s="8">
        <v>30000</v>
      </c>
      <c r="H507" s="8">
        <v>0</v>
      </c>
      <c r="I507" s="8">
        <v>30000</v>
      </c>
      <c r="J507" s="8">
        <v>30000</v>
      </c>
      <c r="K507" s="8">
        <v>0</v>
      </c>
      <c r="L507" s="8">
        <v>30000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30000</v>
      </c>
      <c r="AA507" s="9">
        <v>30000</v>
      </c>
      <c r="AB507" s="26" t="s">
        <v>1198</v>
      </c>
      <c r="AC507" s="38"/>
    </row>
    <row r="508" spans="1:29" s="1" customFormat="1" ht="25.5">
      <c r="A508" s="49" t="s">
        <v>1174</v>
      </c>
      <c r="B508" s="7" t="s">
        <v>1261</v>
      </c>
      <c r="C508" s="8">
        <v>2000</v>
      </c>
      <c r="D508" s="8">
        <v>0</v>
      </c>
      <c r="E508" s="8">
        <v>0</v>
      </c>
      <c r="F508" s="8">
        <v>0</v>
      </c>
      <c r="G508" s="8">
        <v>2000</v>
      </c>
      <c r="H508" s="8">
        <v>0</v>
      </c>
      <c r="I508" s="8">
        <v>2000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2000</v>
      </c>
      <c r="AA508" s="9">
        <v>0</v>
      </c>
      <c r="AB508" s="26" t="s">
        <v>1198</v>
      </c>
      <c r="AC508" s="38"/>
    </row>
    <row r="509" spans="1:29" s="1" customFormat="1" ht="25.5">
      <c r="A509" s="49" t="s">
        <v>1175</v>
      </c>
      <c r="B509" s="7" t="s">
        <v>1066</v>
      </c>
      <c r="C509" s="8">
        <v>2000</v>
      </c>
      <c r="D509" s="8">
        <v>0</v>
      </c>
      <c r="E509" s="8">
        <v>0</v>
      </c>
      <c r="F509" s="8">
        <v>0</v>
      </c>
      <c r="G509" s="8">
        <v>3000</v>
      </c>
      <c r="H509" s="8">
        <v>0</v>
      </c>
      <c r="I509" s="8">
        <v>3000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3000</v>
      </c>
      <c r="AA509" s="9">
        <v>0</v>
      </c>
      <c r="AB509" s="26" t="s">
        <v>1198</v>
      </c>
      <c r="AC509" s="38"/>
    </row>
    <row r="510" spans="1:29" ht="25.5">
      <c r="A510" s="49" t="s">
        <v>1263</v>
      </c>
      <c r="B510" s="7" t="s">
        <v>1262</v>
      </c>
      <c r="C510" s="8">
        <v>9000</v>
      </c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9"/>
      <c r="AB510" s="26" t="s">
        <v>1198</v>
      </c>
      <c r="AC510" s="33"/>
    </row>
    <row r="511" spans="1:29" ht="12.75">
      <c r="A511" s="49" t="s">
        <v>475</v>
      </c>
      <c r="B511" s="7" t="s">
        <v>1018</v>
      </c>
      <c r="C511" s="23">
        <f>SUM(C512+C517)</f>
        <v>61200</v>
      </c>
      <c r="D511" s="8">
        <v>-24150</v>
      </c>
      <c r="E511" s="8">
        <v>0</v>
      </c>
      <c r="F511" s="8">
        <v>-24150</v>
      </c>
      <c r="G511" s="8">
        <v>260850</v>
      </c>
      <c r="H511" s="8">
        <v>0</v>
      </c>
      <c r="I511" s="8">
        <v>260850</v>
      </c>
      <c r="J511" s="8">
        <v>97996.01</v>
      </c>
      <c r="K511" s="8">
        <v>0</v>
      </c>
      <c r="L511" s="8">
        <v>97996.01</v>
      </c>
      <c r="M511" s="8">
        <v>43517.51</v>
      </c>
      <c r="N511" s="8">
        <v>0</v>
      </c>
      <c r="O511" s="8">
        <v>43517.51</v>
      </c>
      <c r="P511" s="8">
        <v>43517.51</v>
      </c>
      <c r="Q511" s="8">
        <v>0</v>
      </c>
      <c r="R511" s="8">
        <v>43517.51</v>
      </c>
      <c r="S511" s="8">
        <v>43517.51</v>
      </c>
      <c r="T511" s="8">
        <v>0</v>
      </c>
      <c r="U511" s="8">
        <v>43517.51</v>
      </c>
      <c r="V511" s="8">
        <v>0</v>
      </c>
      <c r="W511" s="8">
        <v>0</v>
      </c>
      <c r="X511" s="8">
        <v>0</v>
      </c>
      <c r="Y511" s="8">
        <v>-43517.51</v>
      </c>
      <c r="Z511" s="8">
        <v>260850</v>
      </c>
      <c r="AA511" s="9">
        <v>97996.01</v>
      </c>
      <c r="AB511" s="26"/>
      <c r="AC511" s="33"/>
    </row>
    <row r="512" spans="1:29" ht="38.25">
      <c r="A512" s="49" t="s">
        <v>476</v>
      </c>
      <c r="B512" s="7" t="s">
        <v>1019</v>
      </c>
      <c r="C512" s="24">
        <f>SUM(C513)</f>
        <v>32200</v>
      </c>
      <c r="D512" s="8">
        <v>-16300</v>
      </c>
      <c r="E512" s="8">
        <v>0</v>
      </c>
      <c r="F512" s="8">
        <v>-16300</v>
      </c>
      <c r="G512" s="8">
        <v>180700</v>
      </c>
      <c r="H512" s="8">
        <v>0</v>
      </c>
      <c r="I512" s="8">
        <v>180700</v>
      </c>
      <c r="J512" s="8">
        <v>47000</v>
      </c>
      <c r="K512" s="8">
        <v>0</v>
      </c>
      <c r="L512" s="8">
        <v>47000</v>
      </c>
      <c r="M512" s="8">
        <v>23586.72</v>
      </c>
      <c r="N512" s="8">
        <v>0</v>
      </c>
      <c r="O512" s="8">
        <v>23586.72</v>
      </c>
      <c r="P512" s="8">
        <v>23586.72</v>
      </c>
      <c r="Q512" s="8">
        <v>0</v>
      </c>
      <c r="R512" s="8">
        <v>23586.72</v>
      </c>
      <c r="S512" s="8">
        <v>23586.72</v>
      </c>
      <c r="T512" s="8">
        <v>0</v>
      </c>
      <c r="U512" s="8">
        <v>23586.72</v>
      </c>
      <c r="V512" s="8">
        <v>0</v>
      </c>
      <c r="W512" s="8">
        <v>0</v>
      </c>
      <c r="X512" s="8">
        <v>0</v>
      </c>
      <c r="Y512" s="8">
        <v>-23586.72</v>
      </c>
      <c r="Z512" s="8">
        <v>180700</v>
      </c>
      <c r="AA512" s="9">
        <v>47000</v>
      </c>
      <c r="AB512" s="26"/>
      <c r="AC512" s="33"/>
    </row>
    <row r="513" spans="1:29" ht="12.75">
      <c r="A513" s="49" t="s">
        <v>477</v>
      </c>
      <c r="B513" s="7" t="s">
        <v>1067</v>
      </c>
      <c r="C513" s="10">
        <f>SUM(C514:C516)</f>
        <v>32200</v>
      </c>
      <c r="D513" s="8">
        <v>-16300</v>
      </c>
      <c r="E513" s="8">
        <v>0</v>
      </c>
      <c r="F513" s="8">
        <v>-16300</v>
      </c>
      <c r="G513" s="8">
        <v>180700</v>
      </c>
      <c r="H513" s="8">
        <v>0</v>
      </c>
      <c r="I513" s="8">
        <v>180700</v>
      </c>
      <c r="J513" s="8">
        <v>47000</v>
      </c>
      <c r="K513" s="8">
        <v>0</v>
      </c>
      <c r="L513" s="8">
        <v>47000</v>
      </c>
      <c r="M513" s="8">
        <v>23586.72</v>
      </c>
      <c r="N513" s="8">
        <v>0</v>
      </c>
      <c r="O513" s="8">
        <v>23586.72</v>
      </c>
      <c r="P513" s="8">
        <v>23586.72</v>
      </c>
      <c r="Q513" s="8">
        <v>0</v>
      </c>
      <c r="R513" s="8">
        <v>23586.72</v>
      </c>
      <c r="S513" s="8">
        <v>23586.72</v>
      </c>
      <c r="T513" s="8">
        <v>0</v>
      </c>
      <c r="U513" s="8">
        <v>23586.72</v>
      </c>
      <c r="V513" s="8">
        <v>0</v>
      </c>
      <c r="W513" s="8">
        <v>0</v>
      </c>
      <c r="X513" s="8">
        <v>0</v>
      </c>
      <c r="Y513" s="8">
        <v>-23586.72</v>
      </c>
      <c r="Z513" s="8">
        <v>180700</v>
      </c>
      <c r="AA513" s="9">
        <v>47000</v>
      </c>
      <c r="AB513" s="26"/>
      <c r="AC513" s="33"/>
    </row>
    <row r="514" spans="1:29" ht="25.5">
      <c r="A514" s="49" t="s">
        <v>478</v>
      </c>
      <c r="B514" s="7" t="s">
        <v>1068</v>
      </c>
      <c r="C514" s="8">
        <v>25000</v>
      </c>
      <c r="D514" s="8">
        <v>3700</v>
      </c>
      <c r="E514" s="8">
        <v>0</v>
      </c>
      <c r="F514" s="8">
        <v>3700</v>
      </c>
      <c r="G514" s="8">
        <v>40700</v>
      </c>
      <c r="H514" s="8">
        <v>0</v>
      </c>
      <c r="I514" s="8">
        <v>40700</v>
      </c>
      <c r="J514" s="8">
        <v>37000</v>
      </c>
      <c r="K514" s="8">
        <v>0</v>
      </c>
      <c r="L514" s="8">
        <v>37000</v>
      </c>
      <c r="M514" s="8">
        <v>23586.72</v>
      </c>
      <c r="N514" s="8">
        <v>0</v>
      </c>
      <c r="O514" s="8">
        <v>23586.72</v>
      </c>
      <c r="P514" s="8">
        <v>23586.72</v>
      </c>
      <c r="Q514" s="8">
        <v>0</v>
      </c>
      <c r="R514" s="8">
        <v>23586.72</v>
      </c>
      <c r="S514" s="8">
        <v>23586.72</v>
      </c>
      <c r="T514" s="8">
        <v>0</v>
      </c>
      <c r="U514" s="8">
        <v>23586.72</v>
      </c>
      <c r="V514" s="8">
        <v>0</v>
      </c>
      <c r="W514" s="8">
        <v>0</v>
      </c>
      <c r="X514" s="8">
        <v>0</v>
      </c>
      <c r="Y514" s="8">
        <v>-23586.72</v>
      </c>
      <c r="Z514" s="8">
        <v>40700</v>
      </c>
      <c r="AA514" s="9">
        <v>37000</v>
      </c>
      <c r="AB514" s="26" t="s">
        <v>1198</v>
      </c>
      <c r="AC514" s="33"/>
    </row>
    <row r="515" spans="1:29" ht="25.5">
      <c r="A515" s="49" t="s">
        <v>479</v>
      </c>
      <c r="B515" s="7" t="s">
        <v>1069</v>
      </c>
      <c r="C515" s="8">
        <v>7200</v>
      </c>
      <c r="D515" s="8">
        <v>0</v>
      </c>
      <c r="E515" s="8">
        <v>0</v>
      </c>
      <c r="F515" s="8">
        <v>0</v>
      </c>
      <c r="G515" s="8">
        <v>10000</v>
      </c>
      <c r="H515" s="8">
        <v>0</v>
      </c>
      <c r="I515" s="8">
        <v>10000</v>
      </c>
      <c r="J515" s="8">
        <v>10000</v>
      </c>
      <c r="K515" s="8">
        <v>0</v>
      </c>
      <c r="L515" s="8">
        <v>10000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10000</v>
      </c>
      <c r="AA515" s="9">
        <v>10000</v>
      </c>
      <c r="AB515" s="26" t="s">
        <v>1198</v>
      </c>
      <c r="AC515" s="33"/>
    </row>
    <row r="516" spans="1:29" ht="25.5">
      <c r="A516" s="49" t="s">
        <v>480</v>
      </c>
      <c r="B516" s="7" t="s">
        <v>1158</v>
      </c>
      <c r="C516" s="8">
        <v>0</v>
      </c>
      <c r="D516" s="8">
        <v>-20000</v>
      </c>
      <c r="E516" s="8">
        <v>0</v>
      </c>
      <c r="F516" s="8">
        <v>-20000</v>
      </c>
      <c r="G516" s="8">
        <v>130000</v>
      </c>
      <c r="H516" s="8">
        <v>0</v>
      </c>
      <c r="I516" s="8">
        <v>130000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130000</v>
      </c>
      <c r="AA516" s="9">
        <v>0</v>
      </c>
      <c r="AB516" s="26" t="s">
        <v>1198</v>
      </c>
      <c r="AC516" s="33"/>
    </row>
    <row r="517" spans="1:29" ht="25.5">
      <c r="A517" s="49" t="s">
        <v>481</v>
      </c>
      <c r="B517" s="7" t="s">
        <v>1070</v>
      </c>
      <c r="C517" s="24">
        <f>SUM(C518+C520)</f>
        <v>29000</v>
      </c>
      <c r="D517" s="8">
        <v>-7850</v>
      </c>
      <c r="E517" s="8">
        <v>0</v>
      </c>
      <c r="F517" s="8">
        <v>-7850</v>
      </c>
      <c r="G517" s="8">
        <v>80150</v>
      </c>
      <c r="H517" s="8">
        <v>0</v>
      </c>
      <c r="I517" s="8">
        <v>80150</v>
      </c>
      <c r="J517" s="8">
        <v>50996.01</v>
      </c>
      <c r="K517" s="8">
        <v>0</v>
      </c>
      <c r="L517" s="8">
        <v>50996.01</v>
      </c>
      <c r="M517" s="8">
        <v>19930.79</v>
      </c>
      <c r="N517" s="8">
        <v>0</v>
      </c>
      <c r="O517" s="8">
        <v>19930.79</v>
      </c>
      <c r="P517" s="8">
        <v>19930.79</v>
      </c>
      <c r="Q517" s="8">
        <v>0</v>
      </c>
      <c r="R517" s="8">
        <v>19930.79</v>
      </c>
      <c r="S517" s="8">
        <v>19930.79</v>
      </c>
      <c r="T517" s="8">
        <v>0</v>
      </c>
      <c r="U517" s="8">
        <v>19930.79</v>
      </c>
      <c r="V517" s="8">
        <v>0</v>
      </c>
      <c r="W517" s="8">
        <v>0</v>
      </c>
      <c r="X517" s="8">
        <v>0</v>
      </c>
      <c r="Y517" s="8">
        <v>-19930.79</v>
      </c>
      <c r="Z517" s="8">
        <v>80150</v>
      </c>
      <c r="AA517" s="9">
        <v>50996.01</v>
      </c>
      <c r="AB517" s="26"/>
      <c r="AC517" s="33"/>
    </row>
    <row r="518" spans="1:29" ht="12.75">
      <c r="A518" s="49" t="s">
        <v>482</v>
      </c>
      <c r="B518" s="7" t="s">
        <v>1071</v>
      </c>
      <c r="C518" s="10">
        <f>SUM(C519:C519)</f>
        <v>12000</v>
      </c>
      <c r="D518" s="8">
        <v>350</v>
      </c>
      <c r="E518" s="8">
        <v>0</v>
      </c>
      <c r="F518" s="8">
        <v>350</v>
      </c>
      <c r="G518" s="8">
        <v>20350</v>
      </c>
      <c r="H518" s="8">
        <v>0</v>
      </c>
      <c r="I518" s="8">
        <v>20350</v>
      </c>
      <c r="J518" s="8">
        <v>20000</v>
      </c>
      <c r="K518" s="8">
        <v>0</v>
      </c>
      <c r="L518" s="8">
        <v>20000</v>
      </c>
      <c r="M518" s="8">
        <v>934.8</v>
      </c>
      <c r="N518" s="8">
        <v>0</v>
      </c>
      <c r="O518" s="8">
        <v>934.8</v>
      </c>
      <c r="P518" s="8">
        <v>934.8</v>
      </c>
      <c r="Q518" s="8">
        <v>0</v>
      </c>
      <c r="R518" s="8">
        <v>934.8</v>
      </c>
      <c r="S518" s="8">
        <v>934.8</v>
      </c>
      <c r="T518" s="8">
        <v>0</v>
      </c>
      <c r="U518" s="8">
        <v>934.8</v>
      </c>
      <c r="V518" s="8">
        <v>0</v>
      </c>
      <c r="W518" s="8">
        <v>0</v>
      </c>
      <c r="X518" s="8">
        <v>0</v>
      </c>
      <c r="Y518" s="8">
        <v>-934.8</v>
      </c>
      <c r="Z518" s="8">
        <v>20350</v>
      </c>
      <c r="AA518" s="9">
        <v>20000</v>
      </c>
      <c r="AB518" s="26"/>
      <c r="AC518" s="33"/>
    </row>
    <row r="519" spans="1:29" ht="38.25">
      <c r="A519" s="49" t="s">
        <v>483</v>
      </c>
      <c r="B519" s="7" t="s">
        <v>1182</v>
      </c>
      <c r="C519" s="8">
        <v>12000</v>
      </c>
      <c r="D519" s="8">
        <v>0</v>
      </c>
      <c r="E519" s="8">
        <v>0</v>
      </c>
      <c r="F519" s="8">
        <v>0</v>
      </c>
      <c r="G519" s="8">
        <v>10000</v>
      </c>
      <c r="H519" s="8">
        <v>0</v>
      </c>
      <c r="I519" s="8">
        <v>10000</v>
      </c>
      <c r="J519" s="8">
        <v>10000</v>
      </c>
      <c r="K519" s="8">
        <v>0</v>
      </c>
      <c r="L519" s="8">
        <v>10000</v>
      </c>
      <c r="M519" s="8">
        <v>934.8</v>
      </c>
      <c r="N519" s="8">
        <v>0</v>
      </c>
      <c r="O519" s="8">
        <v>934.8</v>
      </c>
      <c r="P519" s="8">
        <v>934.8</v>
      </c>
      <c r="Q519" s="8">
        <v>0</v>
      </c>
      <c r="R519" s="8">
        <v>934.8</v>
      </c>
      <c r="S519" s="8">
        <v>934.8</v>
      </c>
      <c r="T519" s="8">
        <v>0</v>
      </c>
      <c r="U519" s="8">
        <v>934.8</v>
      </c>
      <c r="V519" s="8">
        <v>0</v>
      </c>
      <c r="W519" s="8">
        <v>0</v>
      </c>
      <c r="X519" s="8">
        <v>0</v>
      </c>
      <c r="Y519" s="8">
        <v>-934.8</v>
      </c>
      <c r="Z519" s="8">
        <v>10000</v>
      </c>
      <c r="AA519" s="9">
        <v>10000</v>
      </c>
      <c r="AB519" s="26" t="s">
        <v>1198</v>
      </c>
      <c r="AC519" s="37"/>
    </row>
    <row r="520" spans="1:29" ht="12.75">
      <c r="A520" s="49" t="s">
        <v>484</v>
      </c>
      <c r="B520" s="7" t="s">
        <v>1072</v>
      </c>
      <c r="C520" s="10">
        <f>SUM(C521:C521)</f>
        <v>17000</v>
      </c>
      <c r="D520" s="8">
        <v>-8200</v>
      </c>
      <c r="E520" s="8">
        <v>0</v>
      </c>
      <c r="F520" s="8">
        <v>-8200</v>
      </c>
      <c r="G520" s="8">
        <v>59800</v>
      </c>
      <c r="H520" s="8">
        <v>0</v>
      </c>
      <c r="I520" s="8">
        <v>59800</v>
      </c>
      <c r="J520" s="8">
        <v>30996.01</v>
      </c>
      <c r="K520" s="8">
        <v>0</v>
      </c>
      <c r="L520" s="8">
        <v>30996.01</v>
      </c>
      <c r="M520" s="8">
        <v>18995.99</v>
      </c>
      <c r="N520" s="8">
        <v>0</v>
      </c>
      <c r="O520" s="8">
        <v>18995.99</v>
      </c>
      <c r="P520" s="8">
        <v>18995.99</v>
      </c>
      <c r="Q520" s="8">
        <v>0</v>
      </c>
      <c r="R520" s="8">
        <v>18995.99</v>
      </c>
      <c r="S520" s="8">
        <v>18995.99</v>
      </c>
      <c r="T520" s="8">
        <v>0</v>
      </c>
      <c r="U520" s="8">
        <v>18995.99</v>
      </c>
      <c r="V520" s="8">
        <v>0</v>
      </c>
      <c r="W520" s="8">
        <v>0</v>
      </c>
      <c r="X520" s="8">
        <v>0</v>
      </c>
      <c r="Y520" s="8">
        <v>-18995.99</v>
      </c>
      <c r="Z520" s="8">
        <v>59800</v>
      </c>
      <c r="AA520" s="9">
        <v>30996.01</v>
      </c>
      <c r="AB520" s="26"/>
      <c r="AC520" s="33"/>
    </row>
    <row r="521" spans="1:29" ht="12.75">
      <c r="A521" s="49" t="s">
        <v>485</v>
      </c>
      <c r="B521" s="7" t="s">
        <v>1073</v>
      </c>
      <c r="C521" s="8">
        <v>17000</v>
      </c>
      <c r="D521" s="8">
        <v>-18000</v>
      </c>
      <c r="E521" s="8">
        <v>0</v>
      </c>
      <c r="F521" s="8">
        <v>-18000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9">
        <v>0</v>
      </c>
      <c r="AB521" s="26" t="s">
        <v>1200</v>
      </c>
      <c r="AC521" s="33"/>
    </row>
    <row r="522" spans="1:29" ht="12.75">
      <c r="A522" s="49" t="s">
        <v>486</v>
      </c>
      <c r="B522" s="7" t="s">
        <v>913</v>
      </c>
      <c r="C522" s="11">
        <f>SUM(C523)</f>
        <v>190000</v>
      </c>
      <c r="D522" s="8">
        <v>0</v>
      </c>
      <c r="E522" s="8">
        <v>0</v>
      </c>
      <c r="F522" s="8">
        <v>0</v>
      </c>
      <c r="G522" s="8">
        <v>370000</v>
      </c>
      <c r="H522" s="8">
        <v>0</v>
      </c>
      <c r="I522" s="8">
        <v>370000</v>
      </c>
      <c r="J522" s="8">
        <v>327135.5</v>
      </c>
      <c r="K522" s="8">
        <v>0</v>
      </c>
      <c r="L522" s="8">
        <v>327135.5</v>
      </c>
      <c r="M522" s="8">
        <v>323525.23</v>
      </c>
      <c r="N522" s="8">
        <v>0</v>
      </c>
      <c r="O522" s="8">
        <v>323525.23</v>
      </c>
      <c r="P522" s="8">
        <v>303091.46</v>
      </c>
      <c r="Q522" s="8">
        <v>0</v>
      </c>
      <c r="R522" s="8">
        <v>303091.46</v>
      </c>
      <c r="S522" s="8">
        <v>298171.46</v>
      </c>
      <c r="T522" s="8">
        <v>0</v>
      </c>
      <c r="U522" s="8">
        <v>298171.46</v>
      </c>
      <c r="V522" s="8">
        <v>0</v>
      </c>
      <c r="W522" s="8">
        <v>0</v>
      </c>
      <c r="X522" s="8">
        <v>0</v>
      </c>
      <c r="Y522" s="8">
        <v>-323525.23</v>
      </c>
      <c r="Z522" s="8">
        <v>370000</v>
      </c>
      <c r="AA522" s="9">
        <v>327135.5</v>
      </c>
      <c r="AB522" s="26"/>
      <c r="AC522" s="33"/>
    </row>
    <row r="523" spans="1:29" ht="12.75">
      <c r="A523" s="49" t="s">
        <v>487</v>
      </c>
      <c r="B523" s="7" t="s">
        <v>914</v>
      </c>
      <c r="C523" s="23">
        <f>SUM(C524+C529)</f>
        <v>190000</v>
      </c>
      <c r="D523" s="8">
        <v>0</v>
      </c>
      <c r="E523" s="8">
        <v>0</v>
      </c>
      <c r="F523" s="8">
        <v>0</v>
      </c>
      <c r="G523" s="8">
        <v>370000</v>
      </c>
      <c r="H523" s="8">
        <v>0</v>
      </c>
      <c r="I523" s="8">
        <v>370000</v>
      </c>
      <c r="J523" s="8">
        <v>327135.5</v>
      </c>
      <c r="K523" s="8">
        <v>0</v>
      </c>
      <c r="L523" s="8">
        <v>327135.5</v>
      </c>
      <c r="M523" s="8">
        <v>323525.23</v>
      </c>
      <c r="N523" s="8">
        <v>0</v>
      </c>
      <c r="O523" s="8">
        <v>323525.23</v>
      </c>
      <c r="P523" s="8">
        <v>303091.46</v>
      </c>
      <c r="Q523" s="8">
        <v>0</v>
      </c>
      <c r="R523" s="8">
        <v>303091.46</v>
      </c>
      <c r="S523" s="8">
        <v>298171.46</v>
      </c>
      <c r="T523" s="8">
        <v>0</v>
      </c>
      <c r="U523" s="8">
        <v>298171.46</v>
      </c>
      <c r="V523" s="8">
        <v>0</v>
      </c>
      <c r="W523" s="8">
        <v>0</v>
      </c>
      <c r="X523" s="8">
        <v>0</v>
      </c>
      <c r="Y523" s="8">
        <v>-323525.23</v>
      </c>
      <c r="Z523" s="8">
        <v>370000</v>
      </c>
      <c r="AA523" s="9">
        <v>327135.5</v>
      </c>
      <c r="AB523" s="26"/>
      <c r="AC523" s="33"/>
    </row>
    <row r="524" spans="1:29" ht="25.5">
      <c r="A524" s="49" t="s">
        <v>488</v>
      </c>
      <c r="B524" s="7" t="s">
        <v>915</v>
      </c>
      <c r="C524" s="24">
        <f>SUM(C525+C527)</f>
        <v>140000</v>
      </c>
      <c r="D524" s="8">
        <v>0</v>
      </c>
      <c r="E524" s="8">
        <v>0</v>
      </c>
      <c r="F524" s="8">
        <v>0</v>
      </c>
      <c r="G524" s="8">
        <v>170000</v>
      </c>
      <c r="H524" s="8">
        <v>0</v>
      </c>
      <c r="I524" s="8">
        <v>170000</v>
      </c>
      <c r="J524" s="8">
        <v>148789.62</v>
      </c>
      <c r="K524" s="8">
        <v>0</v>
      </c>
      <c r="L524" s="8">
        <v>148789.62</v>
      </c>
      <c r="M524" s="8">
        <v>145376.16</v>
      </c>
      <c r="N524" s="8">
        <v>0</v>
      </c>
      <c r="O524" s="8">
        <v>145376.16</v>
      </c>
      <c r="P524" s="8">
        <v>133449.73</v>
      </c>
      <c r="Q524" s="8">
        <v>0</v>
      </c>
      <c r="R524" s="8">
        <v>133449.73</v>
      </c>
      <c r="S524" s="8">
        <v>133449.73</v>
      </c>
      <c r="T524" s="8">
        <v>0</v>
      </c>
      <c r="U524" s="8">
        <v>133449.73</v>
      </c>
      <c r="V524" s="8">
        <v>0</v>
      </c>
      <c r="W524" s="8">
        <v>0</v>
      </c>
      <c r="X524" s="8">
        <v>0</v>
      </c>
      <c r="Y524" s="8">
        <v>-145376.16</v>
      </c>
      <c r="Z524" s="8">
        <v>170000</v>
      </c>
      <c r="AA524" s="9">
        <v>148789.62</v>
      </c>
      <c r="AB524" s="26"/>
      <c r="AC524" s="33"/>
    </row>
    <row r="525" spans="1:29" ht="12.75">
      <c r="A525" s="49" t="s">
        <v>489</v>
      </c>
      <c r="B525" s="7" t="s">
        <v>1025</v>
      </c>
      <c r="C525" s="10">
        <f>SUM(C526)</f>
        <v>10000</v>
      </c>
      <c r="D525" s="8">
        <v>0</v>
      </c>
      <c r="E525" s="8">
        <v>0</v>
      </c>
      <c r="F525" s="8">
        <v>0</v>
      </c>
      <c r="G525" s="8">
        <v>20000</v>
      </c>
      <c r="H525" s="8">
        <v>0</v>
      </c>
      <c r="I525" s="8">
        <v>20000</v>
      </c>
      <c r="J525" s="8">
        <v>2477.81</v>
      </c>
      <c r="K525" s="8">
        <v>0</v>
      </c>
      <c r="L525" s="8">
        <v>2477.81</v>
      </c>
      <c r="M525" s="8">
        <v>2425.31</v>
      </c>
      <c r="N525" s="8">
        <v>0</v>
      </c>
      <c r="O525" s="8">
        <v>2425.31</v>
      </c>
      <c r="P525" s="8">
        <v>1157.73</v>
      </c>
      <c r="Q525" s="8">
        <v>0</v>
      </c>
      <c r="R525" s="8">
        <v>1157.73</v>
      </c>
      <c r="S525" s="8">
        <v>1157.73</v>
      </c>
      <c r="T525" s="8">
        <v>0</v>
      </c>
      <c r="U525" s="8">
        <v>1157.73</v>
      </c>
      <c r="V525" s="8">
        <v>0</v>
      </c>
      <c r="W525" s="8">
        <v>0</v>
      </c>
      <c r="X525" s="8">
        <v>0</v>
      </c>
      <c r="Y525" s="8">
        <v>-2425.31</v>
      </c>
      <c r="Z525" s="8">
        <v>20000</v>
      </c>
      <c r="AA525" s="9">
        <v>2477.81</v>
      </c>
      <c r="AB525" s="26"/>
      <c r="AC525" s="33"/>
    </row>
    <row r="526" spans="1:29" ht="12.75">
      <c r="A526" s="49" t="s">
        <v>490</v>
      </c>
      <c r="B526" s="7" t="s">
        <v>1025</v>
      </c>
      <c r="C526" s="8">
        <v>10000</v>
      </c>
      <c r="D526" s="8">
        <v>0</v>
      </c>
      <c r="E526" s="8">
        <v>0</v>
      </c>
      <c r="F526" s="8">
        <v>0</v>
      </c>
      <c r="G526" s="8">
        <v>20000</v>
      </c>
      <c r="H526" s="8">
        <v>0</v>
      </c>
      <c r="I526" s="8">
        <v>20000</v>
      </c>
      <c r="J526" s="8">
        <v>2477.81</v>
      </c>
      <c r="K526" s="8">
        <v>0</v>
      </c>
      <c r="L526" s="8">
        <v>2477.81</v>
      </c>
      <c r="M526" s="8">
        <v>2425.31</v>
      </c>
      <c r="N526" s="8">
        <v>0</v>
      </c>
      <c r="O526" s="8">
        <v>2425.31</v>
      </c>
      <c r="P526" s="8">
        <v>1157.73</v>
      </c>
      <c r="Q526" s="8">
        <v>0</v>
      </c>
      <c r="R526" s="8">
        <v>1157.73</v>
      </c>
      <c r="S526" s="8">
        <v>1157.73</v>
      </c>
      <c r="T526" s="8">
        <v>0</v>
      </c>
      <c r="U526" s="8">
        <v>1157.73</v>
      </c>
      <c r="V526" s="8">
        <v>0</v>
      </c>
      <c r="W526" s="8">
        <v>0</v>
      </c>
      <c r="X526" s="8">
        <v>0</v>
      </c>
      <c r="Y526" s="8">
        <v>-2425.31</v>
      </c>
      <c r="Z526" s="8">
        <v>20000</v>
      </c>
      <c r="AA526" s="9">
        <v>2477.81</v>
      </c>
      <c r="AB526" s="26"/>
      <c r="AC526" s="33"/>
    </row>
    <row r="527" spans="1:29" ht="12.75">
      <c r="A527" s="49" t="s">
        <v>491</v>
      </c>
      <c r="B527" s="7" t="s">
        <v>916</v>
      </c>
      <c r="C527" s="10">
        <f>SUM(C528)</f>
        <v>130000</v>
      </c>
      <c r="D527" s="8">
        <v>0</v>
      </c>
      <c r="E527" s="8">
        <v>0</v>
      </c>
      <c r="F527" s="8">
        <v>0</v>
      </c>
      <c r="G527" s="8">
        <v>150000</v>
      </c>
      <c r="H527" s="8">
        <v>0</v>
      </c>
      <c r="I527" s="8">
        <v>150000</v>
      </c>
      <c r="J527" s="8">
        <v>146311.81</v>
      </c>
      <c r="K527" s="8">
        <v>0</v>
      </c>
      <c r="L527" s="8">
        <v>146311.81</v>
      </c>
      <c r="M527" s="8">
        <v>142950.85</v>
      </c>
      <c r="N527" s="8">
        <v>0</v>
      </c>
      <c r="O527" s="8">
        <v>142950.85</v>
      </c>
      <c r="P527" s="8">
        <v>132292</v>
      </c>
      <c r="Q527" s="8">
        <v>0</v>
      </c>
      <c r="R527" s="8">
        <v>132292</v>
      </c>
      <c r="S527" s="8">
        <v>132292</v>
      </c>
      <c r="T527" s="8">
        <v>0</v>
      </c>
      <c r="U527" s="8">
        <v>132292</v>
      </c>
      <c r="V527" s="8">
        <v>0</v>
      </c>
      <c r="W527" s="8">
        <v>0</v>
      </c>
      <c r="X527" s="8">
        <v>0</v>
      </c>
      <c r="Y527" s="8">
        <v>-142950.85</v>
      </c>
      <c r="Z527" s="8">
        <v>150000</v>
      </c>
      <c r="AA527" s="9">
        <v>146311.81</v>
      </c>
      <c r="AB527" s="26"/>
      <c r="AC527" s="33"/>
    </row>
    <row r="528" spans="1:29" ht="12.75">
      <c r="A528" s="49" t="s">
        <v>492</v>
      </c>
      <c r="B528" s="25" t="s">
        <v>916</v>
      </c>
      <c r="C528" s="8">
        <v>130000</v>
      </c>
      <c r="D528" s="8">
        <v>0</v>
      </c>
      <c r="E528" s="8">
        <v>0</v>
      </c>
      <c r="F528" s="8">
        <v>0</v>
      </c>
      <c r="G528" s="8">
        <v>150000</v>
      </c>
      <c r="H528" s="8">
        <v>0</v>
      </c>
      <c r="I528" s="8">
        <v>150000</v>
      </c>
      <c r="J528" s="8">
        <v>146311.81</v>
      </c>
      <c r="K528" s="8">
        <v>0</v>
      </c>
      <c r="L528" s="8">
        <v>146311.81</v>
      </c>
      <c r="M528" s="8">
        <v>142950.85</v>
      </c>
      <c r="N528" s="8">
        <v>0</v>
      </c>
      <c r="O528" s="8">
        <v>142950.85</v>
      </c>
      <c r="P528" s="8">
        <v>132292</v>
      </c>
      <c r="Q528" s="8">
        <v>0</v>
      </c>
      <c r="R528" s="8">
        <v>132292</v>
      </c>
      <c r="S528" s="8">
        <v>132292</v>
      </c>
      <c r="T528" s="8">
        <v>0</v>
      </c>
      <c r="U528" s="8">
        <v>132292</v>
      </c>
      <c r="V528" s="8">
        <v>0</v>
      </c>
      <c r="W528" s="8">
        <v>0</v>
      </c>
      <c r="X528" s="8">
        <v>0</v>
      </c>
      <c r="Y528" s="8">
        <v>-142950.85</v>
      </c>
      <c r="Z528" s="8">
        <v>150000</v>
      </c>
      <c r="AA528" s="9">
        <v>146311.81</v>
      </c>
      <c r="AB528" s="26"/>
      <c r="AC528" s="33"/>
    </row>
    <row r="529" spans="1:29" ht="12.75">
      <c r="A529" s="49" t="s">
        <v>493</v>
      </c>
      <c r="B529" s="7" t="s">
        <v>1026</v>
      </c>
      <c r="C529" s="24">
        <f>SUM(C530)</f>
        <v>50000</v>
      </c>
      <c r="D529" s="8">
        <v>0</v>
      </c>
      <c r="E529" s="8">
        <v>0</v>
      </c>
      <c r="F529" s="8">
        <v>0</v>
      </c>
      <c r="G529" s="8">
        <v>200000</v>
      </c>
      <c r="H529" s="8">
        <v>0</v>
      </c>
      <c r="I529" s="8">
        <v>200000</v>
      </c>
      <c r="J529" s="8">
        <v>178345.88</v>
      </c>
      <c r="K529" s="8">
        <v>0</v>
      </c>
      <c r="L529" s="8">
        <v>178345.88</v>
      </c>
      <c r="M529" s="8">
        <v>178149.07</v>
      </c>
      <c r="N529" s="8">
        <v>0</v>
      </c>
      <c r="O529" s="8">
        <v>178149.07</v>
      </c>
      <c r="P529" s="8">
        <v>169641.73</v>
      </c>
      <c r="Q529" s="8">
        <v>0</v>
      </c>
      <c r="R529" s="8">
        <v>169641.73</v>
      </c>
      <c r="S529" s="8">
        <v>164721.73</v>
      </c>
      <c r="T529" s="8">
        <v>0</v>
      </c>
      <c r="U529" s="8">
        <v>164721.73</v>
      </c>
      <c r="V529" s="8">
        <v>0</v>
      </c>
      <c r="W529" s="8">
        <v>0</v>
      </c>
      <c r="X529" s="8">
        <v>0</v>
      </c>
      <c r="Y529" s="8">
        <v>-178149.07</v>
      </c>
      <c r="Z529" s="8">
        <v>200000</v>
      </c>
      <c r="AA529" s="9">
        <v>178345.88</v>
      </c>
      <c r="AB529" s="26"/>
      <c r="AC529" s="33"/>
    </row>
    <row r="530" spans="1:29" ht="12.75">
      <c r="A530" s="49" t="s">
        <v>494</v>
      </c>
      <c r="B530" s="7" t="s">
        <v>1027</v>
      </c>
      <c r="C530" s="10">
        <f>SUM(C531)</f>
        <v>50000</v>
      </c>
      <c r="D530" s="8">
        <v>0</v>
      </c>
      <c r="E530" s="8">
        <v>0</v>
      </c>
      <c r="F530" s="8">
        <v>0</v>
      </c>
      <c r="G530" s="8">
        <v>200000</v>
      </c>
      <c r="H530" s="8">
        <v>0</v>
      </c>
      <c r="I530" s="8">
        <v>200000</v>
      </c>
      <c r="J530" s="8">
        <v>178345.88</v>
      </c>
      <c r="K530" s="8">
        <v>0</v>
      </c>
      <c r="L530" s="8">
        <v>178345.88</v>
      </c>
      <c r="M530" s="8">
        <v>178149.07</v>
      </c>
      <c r="N530" s="8">
        <v>0</v>
      </c>
      <c r="O530" s="8">
        <v>178149.07</v>
      </c>
      <c r="P530" s="8">
        <v>169641.73</v>
      </c>
      <c r="Q530" s="8">
        <v>0</v>
      </c>
      <c r="R530" s="8">
        <v>169641.73</v>
      </c>
      <c r="S530" s="8">
        <v>164721.73</v>
      </c>
      <c r="T530" s="8">
        <v>0</v>
      </c>
      <c r="U530" s="8">
        <v>164721.73</v>
      </c>
      <c r="V530" s="8">
        <v>0</v>
      </c>
      <c r="W530" s="8">
        <v>0</v>
      </c>
      <c r="X530" s="8">
        <v>0</v>
      </c>
      <c r="Y530" s="8">
        <v>-178149.07</v>
      </c>
      <c r="Z530" s="8">
        <v>200000</v>
      </c>
      <c r="AA530" s="9">
        <v>178345.88</v>
      </c>
      <c r="AB530" s="26"/>
      <c r="AC530" s="33"/>
    </row>
    <row r="531" spans="1:29" ht="12.75">
      <c r="A531" s="49" t="s">
        <v>495</v>
      </c>
      <c r="B531" s="25" t="s">
        <v>1027</v>
      </c>
      <c r="C531" s="8">
        <v>50000</v>
      </c>
      <c r="D531" s="8">
        <v>0</v>
      </c>
      <c r="E531" s="8">
        <v>0</v>
      </c>
      <c r="F531" s="8">
        <v>0</v>
      </c>
      <c r="G531" s="8">
        <v>200000</v>
      </c>
      <c r="H531" s="8">
        <v>0</v>
      </c>
      <c r="I531" s="8">
        <v>200000</v>
      </c>
      <c r="J531" s="8">
        <v>178345.88</v>
      </c>
      <c r="K531" s="8">
        <v>0</v>
      </c>
      <c r="L531" s="8">
        <v>178345.88</v>
      </c>
      <c r="M531" s="8">
        <v>178149.07</v>
      </c>
      <c r="N531" s="8">
        <v>0</v>
      </c>
      <c r="O531" s="8">
        <v>178149.07</v>
      </c>
      <c r="P531" s="8">
        <v>169641.73</v>
      </c>
      <c r="Q531" s="8">
        <v>0</v>
      </c>
      <c r="R531" s="8">
        <v>169641.73</v>
      </c>
      <c r="S531" s="8">
        <v>164721.73</v>
      </c>
      <c r="T531" s="8">
        <v>0</v>
      </c>
      <c r="U531" s="8">
        <v>164721.73</v>
      </c>
      <c r="V531" s="8">
        <v>0</v>
      </c>
      <c r="W531" s="8">
        <v>0</v>
      </c>
      <c r="X531" s="8">
        <v>0</v>
      </c>
      <c r="Y531" s="8">
        <v>-178149.07</v>
      </c>
      <c r="Z531" s="8">
        <v>200000</v>
      </c>
      <c r="AA531" s="9">
        <v>178345.88</v>
      </c>
      <c r="AB531" s="26"/>
      <c r="AC531" s="33"/>
    </row>
    <row r="532" spans="1:31" ht="25.5">
      <c r="A532" s="49" t="s">
        <v>496</v>
      </c>
      <c r="B532" s="7" t="s">
        <v>1074</v>
      </c>
      <c r="C532" s="22">
        <f>SUM(C533+C549)</f>
        <v>174764</v>
      </c>
      <c r="D532" s="8">
        <v>65712</v>
      </c>
      <c r="E532" s="8">
        <v>0</v>
      </c>
      <c r="F532" s="8">
        <v>65712</v>
      </c>
      <c r="G532" s="8">
        <v>411350</v>
      </c>
      <c r="H532" s="8">
        <v>0</v>
      </c>
      <c r="I532" s="8">
        <v>411350</v>
      </c>
      <c r="J532" s="8">
        <v>292850</v>
      </c>
      <c r="K532" s="8">
        <v>0</v>
      </c>
      <c r="L532" s="8">
        <v>292850</v>
      </c>
      <c r="M532" s="8">
        <v>58004.14</v>
      </c>
      <c r="N532" s="8">
        <v>0</v>
      </c>
      <c r="O532" s="8">
        <v>58004.14</v>
      </c>
      <c r="P532" s="8">
        <v>23782.03</v>
      </c>
      <c r="Q532" s="8">
        <v>0</v>
      </c>
      <c r="R532" s="8">
        <v>23782.03</v>
      </c>
      <c r="S532" s="8">
        <v>516.6</v>
      </c>
      <c r="T532" s="8">
        <v>0</v>
      </c>
      <c r="U532" s="8">
        <v>516.6</v>
      </c>
      <c r="V532" s="8">
        <v>0</v>
      </c>
      <c r="W532" s="8">
        <v>0</v>
      </c>
      <c r="X532" s="8">
        <v>0</v>
      </c>
      <c r="Y532" s="8">
        <v>-58004.14</v>
      </c>
      <c r="Z532" s="8">
        <v>411350</v>
      </c>
      <c r="AA532" s="9">
        <v>292850</v>
      </c>
      <c r="AB532" s="26"/>
      <c r="AC532" s="15"/>
      <c r="AD532" s="3"/>
      <c r="AE532" s="3"/>
    </row>
    <row r="533" spans="1:31" ht="12.75">
      <c r="A533" s="49" t="s">
        <v>497</v>
      </c>
      <c r="B533" s="7" t="s">
        <v>806</v>
      </c>
      <c r="C533" s="11">
        <f>SUM(C534+C545)</f>
        <v>147325</v>
      </c>
      <c r="D533" s="8">
        <v>0</v>
      </c>
      <c r="E533" s="8">
        <v>0</v>
      </c>
      <c r="F533" s="8">
        <v>0</v>
      </c>
      <c r="G533" s="8">
        <v>174100</v>
      </c>
      <c r="H533" s="8">
        <v>0</v>
      </c>
      <c r="I533" s="8">
        <v>174100</v>
      </c>
      <c r="J533" s="8">
        <v>149600</v>
      </c>
      <c r="K533" s="8">
        <v>0</v>
      </c>
      <c r="L533" s="8">
        <v>149600</v>
      </c>
      <c r="M533" s="8">
        <v>23617.85</v>
      </c>
      <c r="N533" s="8">
        <v>0</v>
      </c>
      <c r="O533" s="8">
        <v>23617.85</v>
      </c>
      <c r="P533" s="8">
        <v>23265.43</v>
      </c>
      <c r="Q533" s="8">
        <v>0</v>
      </c>
      <c r="R533" s="8">
        <v>23265.43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-23617.85</v>
      </c>
      <c r="Z533" s="8">
        <v>174100</v>
      </c>
      <c r="AA533" s="9">
        <v>149600</v>
      </c>
      <c r="AB533" s="26"/>
      <c r="AC533" s="33"/>
      <c r="AE533" s="3"/>
    </row>
    <row r="534" spans="1:29" ht="12.75">
      <c r="A534" s="49" t="s">
        <v>498</v>
      </c>
      <c r="B534" s="7" t="s">
        <v>807</v>
      </c>
      <c r="C534" s="23">
        <f>SUM(C535+C538+C541)</f>
        <v>62325</v>
      </c>
      <c r="D534" s="8">
        <v>0</v>
      </c>
      <c r="E534" s="8">
        <v>0</v>
      </c>
      <c r="F534" s="8">
        <v>0</v>
      </c>
      <c r="G534" s="8">
        <v>64600</v>
      </c>
      <c r="H534" s="8">
        <v>0</v>
      </c>
      <c r="I534" s="8">
        <v>64600</v>
      </c>
      <c r="J534" s="8">
        <v>64600</v>
      </c>
      <c r="K534" s="8">
        <v>0</v>
      </c>
      <c r="L534" s="8">
        <v>64600</v>
      </c>
      <c r="M534" s="8">
        <v>23617.85</v>
      </c>
      <c r="N534" s="8">
        <v>0</v>
      </c>
      <c r="O534" s="8">
        <v>23617.85</v>
      </c>
      <c r="P534" s="8">
        <v>23265.43</v>
      </c>
      <c r="Q534" s="8">
        <v>0</v>
      </c>
      <c r="R534" s="8">
        <v>23265.43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-23617.85</v>
      </c>
      <c r="Z534" s="8">
        <v>64600</v>
      </c>
      <c r="AA534" s="9">
        <v>64600</v>
      </c>
      <c r="AB534" s="26"/>
      <c r="AC534" s="33"/>
    </row>
    <row r="535" spans="1:29" ht="51">
      <c r="A535" s="49" t="s">
        <v>499</v>
      </c>
      <c r="B535" s="7" t="s">
        <v>964</v>
      </c>
      <c r="C535" s="24">
        <f>SUM(C536)</f>
        <v>49500</v>
      </c>
      <c r="D535" s="8">
        <v>0</v>
      </c>
      <c r="E535" s="8">
        <v>0</v>
      </c>
      <c r="F535" s="8">
        <v>0</v>
      </c>
      <c r="G535" s="8">
        <v>50000</v>
      </c>
      <c r="H535" s="8">
        <v>0</v>
      </c>
      <c r="I535" s="8">
        <v>50000</v>
      </c>
      <c r="J535" s="8">
        <v>50000</v>
      </c>
      <c r="K535" s="8">
        <v>0</v>
      </c>
      <c r="L535" s="8">
        <v>50000</v>
      </c>
      <c r="M535" s="8">
        <v>18529.33</v>
      </c>
      <c r="N535" s="8">
        <v>0</v>
      </c>
      <c r="O535" s="8">
        <v>18529.33</v>
      </c>
      <c r="P535" s="8">
        <v>18529.33</v>
      </c>
      <c r="Q535" s="8">
        <v>0</v>
      </c>
      <c r="R535" s="8">
        <v>18529.33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-18529.33</v>
      </c>
      <c r="Z535" s="8">
        <v>50000</v>
      </c>
      <c r="AA535" s="9">
        <v>50000</v>
      </c>
      <c r="AB535" s="26"/>
      <c r="AC535" s="33"/>
    </row>
    <row r="536" spans="1:29" ht="38.25">
      <c r="A536" s="49" t="s">
        <v>500</v>
      </c>
      <c r="B536" s="7" t="s">
        <v>960</v>
      </c>
      <c r="C536" s="10">
        <f>SUM(C537)</f>
        <v>49500</v>
      </c>
      <c r="D536" s="8">
        <v>0</v>
      </c>
      <c r="E536" s="8">
        <v>0</v>
      </c>
      <c r="F536" s="8">
        <v>0</v>
      </c>
      <c r="G536" s="8">
        <v>50000</v>
      </c>
      <c r="H536" s="8">
        <v>0</v>
      </c>
      <c r="I536" s="8">
        <v>50000</v>
      </c>
      <c r="J536" s="8">
        <v>50000</v>
      </c>
      <c r="K536" s="8">
        <v>0</v>
      </c>
      <c r="L536" s="8">
        <v>50000</v>
      </c>
      <c r="M536" s="8">
        <v>18529.33</v>
      </c>
      <c r="N536" s="8">
        <v>0</v>
      </c>
      <c r="O536" s="8">
        <v>18529.33</v>
      </c>
      <c r="P536" s="8">
        <v>18529.33</v>
      </c>
      <c r="Q536" s="8">
        <v>0</v>
      </c>
      <c r="R536" s="8">
        <v>18529.33</v>
      </c>
      <c r="S536" s="8">
        <v>0</v>
      </c>
      <c r="T536" s="8">
        <v>0</v>
      </c>
      <c r="U536" s="8">
        <v>0</v>
      </c>
      <c r="V536" s="8">
        <v>0</v>
      </c>
      <c r="W536" s="8">
        <v>0</v>
      </c>
      <c r="X536" s="8">
        <v>0</v>
      </c>
      <c r="Y536" s="8">
        <v>-18529.33</v>
      </c>
      <c r="Z536" s="8">
        <v>50000</v>
      </c>
      <c r="AA536" s="9">
        <v>50000</v>
      </c>
      <c r="AB536" s="26"/>
      <c r="AC536" s="33"/>
    </row>
    <row r="537" spans="1:29" ht="38.25">
      <c r="A537" s="49" t="s">
        <v>501</v>
      </c>
      <c r="B537" s="7" t="s">
        <v>960</v>
      </c>
      <c r="C537" s="8">
        <v>49500</v>
      </c>
      <c r="D537" s="8">
        <v>0</v>
      </c>
      <c r="E537" s="8">
        <v>0</v>
      </c>
      <c r="F537" s="8">
        <v>0</v>
      </c>
      <c r="G537" s="8">
        <v>50000</v>
      </c>
      <c r="H537" s="8">
        <v>0</v>
      </c>
      <c r="I537" s="8">
        <v>50000</v>
      </c>
      <c r="J537" s="8">
        <v>50000</v>
      </c>
      <c r="K537" s="8">
        <v>0</v>
      </c>
      <c r="L537" s="8">
        <v>50000</v>
      </c>
      <c r="M537" s="8">
        <v>18529.33</v>
      </c>
      <c r="N537" s="8">
        <v>0</v>
      </c>
      <c r="O537" s="8">
        <v>18529.33</v>
      </c>
      <c r="P537" s="8">
        <v>18529.33</v>
      </c>
      <c r="Q537" s="8">
        <v>0</v>
      </c>
      <c r="R537" s="8">
        <v>18529.33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-18529.33</v>
      </c>
      <c r="Z537" s="8">
        <v>50000</v>
      </c>
      <c r="AA537" s="9">
        <v>50000</v>
      </c>
      <c r="AB537" s="26"/>
      <c r="AC537" s="33"/>
    </row>
    <row r="538" spans="1:29" ht="25.5">
      <c r="A538" s="49" t="s">
        <v>502</v>
      </c>
      <c r="B538" s="7" t="s">
        <v>811</v>
      </c>
      <c r="C538" s="24">
        <f>SUM(C539)</f>
        <v>11500</v>
      </c>
      <c r="D538" s="8">
        <v>0</v>
      </c>
      <c r="E538" s="8">
        <v>0</v>
      </c>
      <c r="F538" s="8">
        <v>0</v>
      </c>
      <c r="G538" s="8">
        <v>13000</v>
      </c>
      <c r="H538" s="8">
        <v>0</v>
      </c>
      <c r="I538" s="8">
        <v>13000</v>
      </c>
      <c r="J538" s="8">
        <v>13000</v>
      </c>
      <c r="K538" s="8">
        <v>0</v>
      </c>
      <c r="L538" s="8">
        <v>13000</v>
      </c>
      <c r="M538" s="8">
        <v>4736.1</v>
      </c>
      <c r="N538" s="8">
        <v>0</v>
      </c>
      <c r="O538" s="8">
        <v>4736.1</v>
      </c>
      <c r="P538" s="8">
        <v>4736.1</v>
      </c>
      <c r="Q538" s="8">
        <v>0</v>
      </c>
      <c r="R538" s="8">
        <v>4736.1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-4736.1</v>
      </c>
      <c r="Z538" s="8">
        <v>13000</v>
      </c>
      <c r="AA538" s="9">
        <v>13000</v>
      </c>
      <c r="AB538" s="26"/>
      <c r="AC538" s="33"/>
    </row>
    <row r="539" spans="1:29" ht="12.75">
      <c r="A539" s="49" t="s">
        <v>503</v>
      </c>
      <c r="B539" s="7" t="s">
        <v>967</v>
      </c>
      <c r="C539" s="10">
        <f>SUM(C540)</f>
        <v>11500</v>
      </c>
      <c r="D539" s="8">
        <v>0</v>
      </c>
      <c r="E539" s="8">
        <v>0</v>
      </c>
      <c r="F539" s="8">
        <v>0</v>
      </c>
      <c r="G539" s="8">
        <v>13000</v>
      </c>
      <c r="H539" s="8">
        <v>0</v>
      </c>
      <c r="I539" s="8">
        <v>13000</v>
      </c>
      <c r="J539" s="8">
        <v>13000</v>
      </c>
      <c r="K539" s="8">
        <v>0</v>
      </c>
      <c r="L539" s="8">
        <v>13000</v>
      </c>
      <c r="M539" s="8">
        <v>4736.1</v>
      </c>
      <c r="N539" s="8">
        <v>0</v>
      </c>
      <c r="O539" s="8">
        <v>4736.1</v>
      </c>
      <c r="P539" s="8">
        <v>4736.1</v>
      </c>
      <c r="Q539" s="8">
        <v>0</v>
      </c>
      <c r="R539" s="8">
        <v>4736.1</v>
      </c>
      <c r="S539" s="8">
        <v>0</v>
      </c>
      <c r="T539" s="8">
        <v>0</v>
      </c>
      <c r="U539" s="8">
        <v>0</v>
      </c>
      <c r="V539" s="8">
        <v>0</v>
      </c>
      <c r="W539" s="8">
        <v>0</v>
      </c>
      <c r="X539" s="8">
        <v>0</v>
      </c>
      <c r="Y539" s="8">
        <v>-4736.1</v>
      </c>
      <c r="Z539" s="8">
        <v>13000</v>
      </c>
      <c r="AA539" s="9">
        <v>13000</v>
      </c>
      <c r="AB539" s="26"/>
      <c r="AC539" s="33"/>
    </row>
    <row r="540" spans="1:29" ht="12.75">
      <c r="A540" s="49" t="s">
        <v>504</v>
      </c>
      <c r="B540" s="7" t="s">
        <v>967</v>
      </c>
      <c r="C540" s="8">
        <v>11500</v>
      </c>
      <c r="D540" s="8">
        <v>0</v>
      </c>
      <c r="E540" s="8">
        <v>0</v>
      </c>
      <c r="F540" s="8">
        <v>0</v>
      </c>
      <c r="G540" s="8">
        <v>13000</v>
      </c>
      <c r="H540" s="8">
        <v>0</v>
      </c>
      <c r="I540" s="8">
        <v>13000</v>
      </c>
      <c r="J540" s="8">
        <v>13000</v>
      </c>
      <c r="K540" s="8">
        <v>0</v>
      </c>
      <c r="L540" s="8">
        <v>13000</v>
      </c>
      <c r="M540" s="8">
        <v>4736.1</v>
      </c>
      <c r="N540" s="8">
        <v>0</v>
      </c>
      <c r="O540" s="8">
        <v>4736.1</v>
      </c>
      <c r="P540" s="8">
        <v>4736.1</v>
      </c>
      <c r="Q540" s="8">
        <v>0</v>
      </c>
      <c r="R540" s="8">
        <v>4736.1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-4736.1</v>
      </c>
      <c r="Z540" s="8">
        <v>13000</v>
      </c>
      <c r="AA540" s="9">
        <v>13000</v>
      </c>
      <c r="AB540" s="26"/>
      <c r="AC540" s="33"/>
    </row>
    <row r="541" spans="1:29" ht="25.5">
      <c r="A541" s="49" t="s">
        <v>505</v>
      </c>
      <c r="B541" s="7" t="s">
        <v>968</v>
      </c>
      <c r="C541" s="24">
        <f>SUM(C542)</f>
        <v>1325</v>
      </c>
      <c r="D541" s="8">
        <v>0</v>
      </c>
      <c r="E541" s="8">
        <v>0</v>
      </c>
      <c r="F541" s="8">
        <v>0</v>
      </c>
      <c r="G541" s="8">
        <v>1600</v>
      </c>
      <c r="H541" s="8">
        <v>0</v>
      </c>
      <c r="I541" s="8">
        <v>1600</v>
      </c>
      <c r="J541" s="8">
        <v>1600</v>
      </c>
      <c r="K541" s="8">
        <v>0</v>
      </c>
      <c r="L541" s="8">
        <v>1600</v>
      </c>
      <c r="M541" s="8">
        <v>352.42</v>
      </c>
      <c r="N541" s="8">
        <v>0</v>
      </c>
      <c r="O541" s="8">
        <v>352.42</v>
      </c>
      <c r="P541" s="8">
        <v>0</v>
      </c>
      <c r="Q541" s="8">
        <v>0</v>
      </c>
      <c r="R541" s="8">
        <v>0</v>
      </c>
      <c r="S541" s="8">
        <v>0</v>
      </c>
      <c r="T541" s="8">
        <v>0</v>
      </c>
      <c r="U541" s="8">
        <v>0</v>
      </c>
      <c r="V541" s="8">
        <v>0</v>
      </c>
      <c r="W541" s="8">
        <v>0</v>
      </c>
      <c r="X541" s="8">
        <v>0</v>
      </c>
      <c r="Y541" s="8">
        <v>-352.42</v>
      </c>
      <c r="Z541" s="8">
        <v>1600</v>
      </c>
      <c r="AA541" s="9">
        <v>1600</v>
      </c>
      <c r="AB541" s="26"/>
      <c r="AC541" s="33"/>
    </row>
    <row r="542" spans="1:29" ht="25.5">
      <c r="A542" s="49" t="s">
        <v>506</v>
      </c>
      <c r="B542" s="7" t="s">
        <v>969</v>
      </c>
      <c r="C542" s="10">
        <f>SUM(C543:C544)</f>
        <v>1325</v>
      </c>
      <c r="D542" s="8">
        <v>0</v>
      </c>
      <c r="E542" s="8">
        <v>0</v>
      </c>
      <c r="F542" s="8">
        <v>0</v>
      </c>
      <c r="G542" s="8">
        <v>1600</v>
      </c>
      <c r="H542" s="8">
        <v>0</v>
      </c>
      <c r="I542" s="8">
        <v>1600</v>
      </c>
      <c r="J542" s="8">
        <v>1600</v>
      </c>
      <c r="K542" s="8">
        <v>0</v>
      </c>
      <c r="L542" s="8">
        <v>1600</v>
      </c>
      <c r="M542" s="8">
        <v>352.42</v>
      </c>
      <c r="N542" s="8">
        <v>0</v>
      </c>
      <c r="O542" s="8">
        <v>352.42</v>
      </c>
      <c r="P542" s="8">
        <v>0</v>
      </c>
      <c r="Q542" s="8">
        <v>0</v>
      </c>
      <c r="R542" s="8">
        <v>0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-352.42</v>
      </c>
      <c r="Z542" s="8">
        <v>1600</v>
      </c>
      <c r="AA542" s="9">
        <v>1600</v>
      </c>
      <c r="AB542" s="26"/>
      <c r="AC542" s="33"/>
    </row>
    <row r="543" spans="1:29" ht="12.75">
      <c r="A543" s="49" t="s">
        <v>507</v>
      </c>
      <c r="B543" s="7" t="s">
        <v>1145</v>
      </c>
      <c r="C543" s="8">
        <v>1325</v>
      </c>
      <c r="D543" s="8">
        <v>0</v>
      </c>
      <c r="E543" s="8">
        <v>0</v>
      </c>
      <c r="F543" s="8">
        <v>0</v>
      </c>
      <c r="G543" s="8">
        <v>1600</v>
      </c>
      <c r="H543" s="8">
        <v>0</v>
      </c>
      <c r="I543" s="8">
        <v>1600</v>
      </c>
      <c r="J543" s="8">
        <v>1600</v>
      </c>
      <c r="K543" s="8">
        <v>0</v>
      </c>
      <c r="L543" s="8">
        <v>1600</v>
      </c>
      <c r="M543" s="8">
        <v>352.42</v>
      </c>
      <c r="N543" s="8">
        <v>0</v>
      </c>
      <c r="O543" s="8">
        <v>352.42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-352.42</v>
      </c>
      <c r="Z543" s="8">
        <v>1600</v>
      </c>
      <c r="AA543" s="9">
        <v>1600</v>
      </c>
      <c r="AB543" s="26"/>
      <c r="AC543" s="33"/>
    </row>
    <row r="544" spans="1:29" ht="25.5">
      <c r="A544" s="49" t="s">
        <v>1147</v>
      </c>
      <c r="B544" s="7" t="s">
        <v>969</v>
      </c>
      <c r="C544" s="8">
        <v>0</v>
      </c>
      <c r="D544" s="8">
        <v>0</v>
      </c>
      <c r="E544" s="8">
        <v>0</v>
      </c>
      <c r="F544" s="8">
        <v>0</v>
      </c>
      <c r="G544" s="8">
        <v>35000</v>
      </c>
      <c r="H544" s="8">
        <v>0</v>
      </c>
      <c r="I544" s="8">
        <v>35000</v>
      </c>
      <c r="J544" s="8">
        <v>35000</v>
      </c>
      <c r="K544" s="8">
        <v>0</v>
      </c>
      <c r="L544" s="8">
        <v>35000</v>
      </c>
      <c r="M544" s="8">
        <v>8438.44</v>
      </c>
      <c r="N544" s="8">
        <v>0</v>
      </c>
      <c r="O544" s="8">
        <v>8438.44</v>
      </c>
      <c r="P544" s="8">
        <v>5041.03</v>
      </c>
      <c r="Q544" s="8">
        <v>0</v>
      </c>
      <c r="R544" s="8">
        <v>5041.03</v>
      </c>
      <c r="S544" s="8">
        <v>5041.03</v>
      </c>
      <c r="T544" s="8">
        <v>0</v>
      </c>
      <c r="U544" s="8">
        <v>5041.03</v>
      </c>
      <c r="V544" s="8">
        <v>0</v>
      </c>
      <c r="W544" s="8">
        <v>0</v>
      </c>
      <c r="X544" s="8">
        <v>0</v>
      </c>
      <c r="Y544" s="8">
        <v>-8438.44</v>
      </c>
      <c r="Z544" s="8">
        <v>35000</v>
      </c>
      <c r="AA544" s="9">
        <v>35000</v>
      </c>
      <c r="AB544" s="26"/>
      <c r="AC544" s="33"/>
    </row>
    <row r="545" spans="1:29" ht="12.75">
      <c r="A545" s="49" t="s">
        <v>508</v>
      </c>
      <c r="B545" s="7" t="s">
        <v>829</v>
      </c>
      <c r="C545" s="23">
        <f>SUM(C546)</f>
        <v>85000</v>
      </c>
      <c r="D545" s="8">
        <v>0</v>
      </c>
      <c r="E545" s="8">
        <v>0</v>
      </c>
      <c r="F545" s="8">
        <v>0</v>
      </c>
      <c r="G545" s="8">
        <v>85000</v>
      </c>
      <c r="H545" s="8">
        <v>0</v>
      </c>
      <c r="I545" s="8">
        <v>85000</v>
      </c>
      <c r="J545" s="8">
        <v>85000</v>
      </c>
      <c r="K545" s="8">
        <v>0</v>
      </c>
      <c r="L545" s="8">
        <v>85000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85000</v>
      </c>
      <c r="AA545" s="9">
        <v>85000</v>
      </c>
      <c r="AB545" s="26"/>
      <c r="AC545" s="33"/>
    </row>
    <row r="546" spans="1:29" ht="12.75">
      <c r="A546" s="49" t="s">
        <v>509</v>
      </c>
      <c r="B546" s="7" t="s">
        <v>1037</v>
      </c>
      <c r="C546" s="24">
        <f>SUM(C547)</f>
        <v>85000</v>
      </c>
      <c r="D546" s="8">
        <v>0</v>
      </c>
      <c r="E546" s="8">
        <v>0</v>
      </c>
      <c r="F546" s="8">
        <v>0</v>
      </c>
      <c r="G546" s="8">
        <v>85000</v>
      </c>
      <c r="H546" s="8">
        <v>0</v>
      </c>
      <c r="I546" s="8">
        <v>85000</v>
      </c>
      <c r="J546" s="8">
        <v>85000</v>
      </c>
      <c r="K546" s="8">
        <v>0</v>
      </c>
      <c r="L546" s="8">
        <v>85000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85000</v>
      </c>
      <c r="AA546" s="9">
        <v>85000</v>
      </c>
      <c r="AB546" s="26"/>
      <c r="AC546" s="33"/>
    </row>
    <row r="547" spans="1:29" ht="25.5">
      <c r="A547" s="49" t="s">
        <v>510</v>
      </c>
      <c r="B547" s="7" t="s">
        <v>1075</v>
      </c>
      <c r="C547" s="10">
        <f>SUM(C548)</f>
        <v>85000</v>
      </c>
      <c r="D547" s="8">
        <v>0</v>
      </c>
      <c r="E547" s="8">
        <v>0</v>
      </c>
      <c r="F547" s="8">
        <v>0</v>
      </c>
      <c r="G547" s="8">
        <v>85000</v>
      </c>
      <c r="H547" s="8">
        <v>0</v>
      </c>
      <c r="I547" s="8">
        <v>85000</v>
      </c>
      <c r="J547" s="8">
        <v>85000</v>
      </c>
      <c r="K547" s="8">
        <v>0</v>
      </c>
      <c r="L547" s="8">
        <v>85000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85000</v>
      </c>
      <c r="AA547" s="9">
        <v>85000</v>
      </c>
      <c r="AB547" s="26"/>
      <c r="AC547" s="33"/>
    </row>
    <row r="548" spans="1:29" ht="25.5">
      <c r="A548" s="49" t="s">
        <v>511</v>
      </c>
      <c r="B548" s="7" t="s">
        <v>1075</v>
      </c>
      <c r="C548" s="8">
        <v>85000</v>
      </c>
      <c r="D548" s="8">
        <v>0</v>
      </c>
      <c r="E548" s="8">
        <v>0</v>
      </c>
      <c r="F548" s="8">
        <v>0</v>
      </c>
      <c r="G548" s="8">
        <v>85000</v>
      </c>
      <c r="H548" s="8">
        <v>0</v>
      </c>
      <c r="I548" s="8">
        <v>85000</v>
      </c>
      <c r="J548" s="8">
        <v>85000</v>
      </c>
      <c r="K548" s="8">
        <v>0</v>
      </c>
      <c r="L548" s="8">
        <v>85000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85000</v>
      </c>
      <c r="AA548" s="9">
        <v>85000</v>
      </c>
      <c r="AB548" s="26"/>
      <c r="AC548" s="33"/>
    </row>
    <row r="549" spans="1:29" ht="12.75">
      <c r="A549" s="49" t="s">
        <v>512</v>
      </c>
      <c r="B549" s="7" t="s">
        <v>1010</v>
      </c>
      <c r="C549" s="11">
        <f>SUM(C550+C557+C563)</f>
        <v>27439</v>
      </c>
      <c r="D549" s="8">
        <v>65712</v>
      </c>
      <c r="E549" s="8">
        <v>0</v>
      </c>
      <c r="F549" s="8">
        <v>65712</v>
      </c>
      <c r="G549" s="8">
        <v>237250</v>
      </c>
      <c r="H549" s="8">
        <v>0</v>
      </c>
      <c r="I549" s="8">
        <v>237250</v>
      </c>
      <c r="J549" s="8">
        <v>143250</v>
      </c>
      <c r="K549" s="8">
        <v>0</v>
      </c>
      <c r="L549" s="8">
        <v>143250</v>
      </c>
      <c r="M549" s="8">
        <v>34386.29</v>
      </c>
      <c r="N549" s="8">
        <v>0</v>
      </c>
      <c r="O549" s="8">
        <v>34386.29</v>
      </c>
      <c r="P549" s="8">
        <v>516.6</v>
      </c>
      <c r="Q549" s="8">
        <v>0</v>
      </c>
      <c r="R549" s="8">
        <v>516.6</v>
      </c>
      <c r="S549" s="8">
        <v>516.6</v>
      </c>
      <c r="T549" s="8">
        <v>0</v>
      </c>
      <c r="U549" s="8">
        <v>516.6</v>
      </c>
      <c r="V549" s="8">
        <v>0</v>
      </c>
      <c r="W549" s="8">
        <v>0</v>
      </c>
      <c r="X549" s="8">
        <v>0</v>
      </c>
      <c r="Y549" s="8">
        <v>-34386.29</v>
      </c>
      <c r="Z549" s="8">
        <v>237250</v>
      </c>
      <c r="AA549" s="9">
        <v>143250</v>
      </c>
      <c r="AB549" s="26"/>
      <c r="AC549" s="33"/>
    </row>
    <row r="550" spans="1:29" ht="25.5">
      <c r="A550" s="49" t="s">
        <v>513</v>
      </c>
      <c r="B550" s="7" t="s">
        <v>1011</v>
      </c>
      <c r="C550" s="23">
        <f>SUM(C551)</f>
        <v>15439</v>
      </c>
      <c r="D550" s="8">
        <v>38200</v>
      </c>
      <c r="E550" s="8">
        <v>0</v>
      </c>
      <c r="F550" s="8">
        <v>38200</v>
      </c>
      <c r="G550" s="8">
        <v>53200</v>
      </c>
      <c r="H550" s="8">
        <v>0</v>
      </c>
      <c r="I550" s="8">
        <v>53200</v>
      </c>
      <c r="J550" s="8">
        <v>53200</v>
      </c>
      <c r="K550" s="8">
        <v>0</v>
      </c>
      <c r="L550" s="8">
        <v>53200</v>
      </c>
      <c r="M550" s="8">
        <v>34386.29</v>
      </c>
      <c r="N550" s="8">
        <v>0</v>
      </c>
      <c r="O550" s="8">
        <v>34386.29</v>
      </c>
      <c r="P550" s="8">
        <v>516.6</v>
      </c>
      <c r="Q550" s="8">
        <v>0</v>
      </c>
      <c r="R550" s="8">
        <v>516.6</v>
      </c>
      <c r="S550" s="8">
        <v>516.6</v>
      </c>
      <c r="T550" s="8">
        <v>0</v>
      </c>
      <c r="U550" s="8">
        <v>516.6</v>
      </c>
      <c r="V550" s="8">
        <v>0</v>
      </c>
      <c r="W550" s="8">
        <v>0</v>
      </c>
      <c r="X550" s="8">
        <v>0</v>
      </c>
      <c r="Y550" s="8">
        <v>-34386.29</v>
      </c>
      <c r="Z550" s="8">
        <v>53200</v>
      </c>
      <c r="AA550" s="9">
        <v>53200</v>
      </c>
      <c r="AB550" s="26"/>
      <c r="AC550" s="33"/>
    </row>
    <row r="551" spans="1:29" ht="12.75">
      <c r="A551" s="49" t="s">
        <v>514</v>
      </c>
      <c r="B551" s="7" t="s">
        <v>1012</v>
      </c>
      <c r="C551" s="24">
        <f>SUM(C552)</f>
        <v>15439</v>
      </c>
      <c r="D551" s="8">
        <v>38200</v>
      </c>
      <c r="E551" s="8">
        <v>0</v>
      </c>
      <c r="F551" s="8">
        <v>38200</v>
      </c>
      <c r="G551" s="8">
        <v>53200</v>
      </c>
      <c r="H551" s="8">
        <v>0</v>
      </c>
      <c r="I551" s="8">
        <v>53200</v>
      </c>
      <c r="J551" s="8">
        <v>53200</v>
      </c>
      <c r="K551" s="8">
        <v>0</v>
      </c>
      <c r="L551" s="8">
        <v>53200</v>
      </c>
      <c r="M551" s="8">
        <v>34386.29</v>
      </c>
      <c r="N551" s="8">
        <v>0</v>
      </c>
      <c r="O551" s="8">
        <v>34386.29</v>
      </c>
      <c r="P551" s="8">
        <v>516.6</v>
      </c>
      <c r="Q551" s="8">
        <v>0</v>
      </c>
      <c r="R551" s="8">
        <v>516.6</v>
      </c>
      <c r="S551" s="8">
        <v>516.6</v>
      </c>
      <c r="T551" s="8">
        <v>0</v>
      </c>
      <c r="U551" s="8">
        <v>516.6</v>
      </c>
      <c r="V551" s="8">
        <v>0</v>
      </c>
      <c r="W551" s="8">
        <v>0</v>
      </c>
      <c r="X551" s="8">
        <v>0</v>
      </c>
      <c r="Y551" s="8">
        <v>-34386.29</v>
      </c>
      <c r="Z551" s="8">
        <v>53200</v>
      </c>
      <c r="AA551" s="9">
        <v>53200</v>
      </c>
      <c r="AB551" s="26"/>
      <c r="AC551" s="33"/>
    </row>
    <row r="552" spans="1:29" ht="12.75">
      <c r="A552" s="49" t="s">
        <v>515</v>
      </c>
      <c r="B552" s="7" t="s">
        <v>1065</v>
      </c>
      <c r="C552" s="10">
        <f>SUM(C553:C556)</f>
        <v>15439</v>
      </c>
      <c r="D552" s="8">
        <v>38200</v>
      </c>
      <c r="E552" s="8">
        <v>0</v>
      </c>
      <c r="F552" s="8">
        <v>38200</v>
      </c>
      <c r="G552" s="8">
        <v>53200</v>
      </c>
      <c r="H552" s="8">
        <v>0</v>
      </c>
      <c r="I552" s="8">
        <v>53200</v>
      </c>
      <c r="J552" s="8">
        <v>53200</v>
      </c>
      <c r="K552" s="8">
        <v>0</v>
      </c>
      <c r="L552" s="8">
        <v>53200</v>
      </c>
      <c r="M552" s="8">
        <v>34386.29</v>
      </c>
      <c r="N552" s="8">
        <v>0</v>
      </c>
      <c r="O552" s="8">
        <v>34386.29</v>
      </c>
      <c r="P552" s="8">
        <v>516.6</v>
      </c>
      <c r="Q552" s="8">
        <v>0</v>
      </c>
      <c r="R552" s="8">
        <v>516.6</v>
      </c>
      <c r="S552" s="8">
        <v>516.6</v>
      </c>
      <c r="T552" s="8">
        <v>0</v>
      </c>
      <c r="U552" s="8">
        <v>516.6</v>
      </c>
      <c r="V552" s="8">
        <v>0</v>
      </c>
      <c r="W552" s="8">
        <v>0</v>
      </c>
      <c r="X552" s="8">
        <v>0</v>
      </c>
      <c r="Y552" s="8">
        <v>-34386.29</v>
      </c>
      <c r="Z552" s="8">
        <v>53200</v>
      </c>
      <c r="AA552" s="9">
        <v>53200</v>
      </c>
      <c r="AB552" s="26"/>
      <c r="AC552" s="33"/>
    </row>
    <row r="553" spans="1:29" ht="25.5">
      <c r="A553" s="49" t="s">
        <v>516</v>
      </c>
      <c r="B553" s="7" t="s">
        <v>1183</v>
      </c>
      <c r="C553" s="8">
        <v>8439</v>
      </c>
      <c r="D553" s="8">
        <v>8200</v>
      </c>
      <c r="E553" s="8">
        <v>0</v>
      </c>
      <c r="F553" s="8">
        <v>8200</v>
      </c>
      <c r="G553" s="8">
        <v>13200</v>
      </c>
      <c r="H553" s="8">
        <v>0</v>
      </c>
      <c r="I553" s="8">
        <v>13200</v>
      </c>
      <c r="J553" s="8">
        <v>13200</v>
      </c>
      <c r="K553" s="8">
        <v>0</v>
      </c>
      <c r="L553" s="8">
        <v>13200</v>
      </c>
      <c r="M553" s="8">
        <v>3860.14</v>
      </c>
      <c r="N553" s="8">
        <v>0</v>
      </c>
      <c r="O553" s="8">
        <v>3860.14</v>
      </c>
      <c r="P553" s="8">
        <v>516.6</v>
      </c>
      <c r="Q553" s="8">
        <v>0</v>
      </c>
      <c r="R553" s="8">
        <v>516.6</v>
      </c>
      <c r="S553" s="8">
        <v>516.6</v>
      </c>
      <c r="T553" s="8">
        <v>0</v>
      </c>
      <c r="U553" s="8">
        <v>516.6</v>
      </c>
      <c r="V553" s="8">
        <v>0</v>
      </c>
      <c r="W553" s="8">
        <v>0</v>
      </c>
      <c r="X553" s="8">
        <v>0</v>
      </c>
      <c r="Y553" s="8">
        <v>-3860.14</v>
      </c>
      <c r="Z553" s="8">
        <v>13200</v>
      </c>
      <c r="AA553" s="9">
        <v>13200</v>
      </c>
      <c r="AB553" s="26" t="s">
        <v>1198</v>
      </c>
      <c r="AC553" s="33"/>
    </row>
    <row r="554" spans="1:29" ht="25.5">
      <c r="A554" s="49" t="s">
        <v>517</v>
      </c>
      <c r="B554" s="7" t="s">
        <v>1184</v>
      </c>
      <c r="C554" s="8">
        <v>3000</v>
      </c>
      <c r="D554" s="8">
        <v>30000</v>
      </c>
      <c r="E554" s="8">
        <v>0</v>
      </c>
      <c r="F554" s="8">
        <v>30000</v>
      </c>
      <c r="G554" s="8">
        <v>35000</v>
      </c>
      <c r="H554" s="8">
        <v>0</v>
      </c>
      <c r="I554" s="8">
        <v>35000</v>
      </c>
      <c r="J554" s="8">
        <v>35000</v>
      </c>
      <c r="K554" s="8">
        <v>0</v>
      </c>
      <c r="L554" s="8">
        <v>35000</v>
      </c>
      <c r="M554" s="8">
        <v>30526.15</v>
      </c>
      <c r="N554" s="8">
        <v>0</v>
      </c>
      <c r="O554" s="8">
        <v>30526.15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-30526.15</v>
      </c>
      <c r="Z554" s="8">
        <v>35000</v>
      </c>
      <c r="AA554" s="9">
        <v>35000</v>
      </c>
      <c r="AB554" s="26" t="s">
        <v>1198</v>
      </c>
      <c r="AC554" s="33"/>
    </row>
    <row r="555" spans="1:29" ht="25.5">
      <c r="A555" s="49" t="s">
        <v>518</v>
      </c>
      <c r="B555" s="7" t="s">
        <v>1185</v>
      </c>
      <c r="C555" s="8">
        <v>3000</v>
      </c>
      <c r="D555" s="8">
        <v>0</v>
      </c>
      <c r="E555" s="8">
        <v>0</v>
      </c>
      <c r="F555" s="8">
        <v>0</v>
      </c>
      <c r="G555" s="8">
        <v>5000</v>
      </c>
      <c r="H555" s="8">
        <v>0</v>
      </c>
      <c r="I555" s="8">
        <v>5000</v>
      </c>
      <c r="J555" s="8">
        <v>5000</v>
      </c>
      <c r="K555" s="8">
        <v>0</v>
      </c>
      <c r="L555" s="8">
        <v>5000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8">
        <v>5000</v>
      </c>
      <c r="AA555" s="9">
        <v>5000</v>
      </c>
      <c r="AB555" s="26" t="s">
        <v>1198</v>
      </c>
      <c r="AC555" s="33"/>
    </row>
    <row r="556" spans="1:29" ht="25.5">
      <c r="A556" s="49" t="s">
        <v>1186</v>
      </c>
      <c r="B556" s="7" t="s">
        <v>1187</v>
      </c>
      <c r="C556" s="8">
        <v>1000</v>
      </c>
      <c r="D556" s="8">
        <v>0</v>
      </c>
      <c r="E556" s="8">
        <v>0</v>
      </c>
      <c r="F556" s="8">
        <v>0</v>
      </c>
      <c r="G556" s="8">
        <v>5000</v>
      </c>
      <c r="H556" s="8">
        <v>0</v>
      </c>
      <c r="I556" s="8">
        <v>5000</v>
      </c>
      <c r="J556" s="8">
        <v>5000</v>
      </c>
      <c r="K556" s="8">
        <v>0</v>
      </c>
      <c r="L556" s="8">
        <v>5000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5000</v>
      </c>
      <c r="AA556" s="9">
        <v>5000</v>
      </c>
      <c r="AB556" s="26" t="s">
        <v>1198</v>
      </c>
      <c r="AC556" s="33"/>
    </row>
    <row r="557" spans="1:29" ht="12.75">
      <c r="A557" s="49" t="s">
        <v>519</v>
      </c>
      <c r="B557" s="7" t="s">
        <v>1018</v>
      </c>
      <c r="C557" s="23">
        <f>SUM(C558)</f>
        <v>7000</v>
      </c>
      <c r="D557" s="8">
        <v>16712</v>
      </c>
      <c r="E557" s="8">
        <v>0</v>
      </c>
      <c r="F557" s="8">
        <v>16712</v>
      </c>
      <c r="G557" s="8">
        <v>34500</v>
      </c>
      <c r="H557" s="8">
        <v>0</v>
      </c>
      <c r="I557" s="8">
        <v>34500</v>
      </c>
      <c r="J557" s="8">
        <v>34500</v>
      </c>
      <c r="K557" s="8">
        <v>0</v>
      </c>
      <c r="L557" s="8">
        <v>34500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34500</v>
      </c>
      <c r="AA557" s="9">
        <v>34500</v>
      </c>
      <c r="AB557" s="26"/>
      <c r="AC557" s="33"/>
    </row>
    <row r="558" spans="1:29" ht="25.5">
      <c r="A558" s="49" t="s">
        <v>520</v>
      </c>
      <c r="B558" s="7" t="s">
        <v>1070</v>
      </c>
      <c r="C558" s="24">
        <f>SUM(C559)</f>
        <v>7000</v>
      </c>
      <c r="D558" s="8">
        <v>16712</v>
      </c>
      <c r="E558" s="8">
        <v>0</v>
      </c>
      <c r="F558" s="8">
        <v>16712</v>
      </c>
      <c r="G558" s="8">
        <v>34500</v>
      </c>
      <c r="H558" s="8">
        <v>0</v>
      </c>
      <c r="I558" s="8">
        <v>34500</v>
      </c>
      <c r="J558" s="8">
        <v>34500</v>
      </c>
      <c r="K558" s="8">
        <v>0</v>
      </c>
      <c r="L558" s="8">
        <v>34500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34500</v>
      </c>
      <c r="AA558" s="9">
        <v>34500</v>
      </c>
      <c r="AB558" s="26"/>
      <c r="AC558" s="33"/>
    </row>
    <row r="559" spans="1:29" ht="12.75">
      <c r="A559" s="49" t="s">
        <v>521</v>
      </c>
      <c r="B559" s="7" t="s">
        <v>1072</v>
      </c>
      <c r="C559" s="10">
        <f>SUM(C560:C562)</f>
        <v>7000</v>
      </c>
      <c r="D559" s="8">
        <v>16712</v>
      </c>
      <c r="E559" s="8">
        <v>0</v>
      </c>
      <c r="F559" s="8">
        <v>16712</v>
      </c>
      <c r="G559" s="8">
        <v>34500</v>
      </c>
      <c r="H559" s="8">
        <v>0</v>
      </c>
      <c r="I559" s="8">
        <v>34500</v>
      </c>
      <c r="J559" s="8">
        <v>34500</v>
      </c>
      <c r="K559" s="8">
        <v>0</v>
      </c>
      <c r="L559" s="8">
        <v>34500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34500</v>
      </c>
      <c r="AA559" s="9">
        <v>34500</v>
      </c>
      <c r="AB559" s="26"/>
      <c r="AC559" s="33"/>
    </row>
    <row r="560" spans="1:29" ht="12.75">
      <c r="A560" s="49" t="s">
        <v>522</v>
      </c>
      <c r="B560" s="7" t="s">
        <v>1076</v>
      </c>
      <c r="C560" s="8">
        <v>2000</v>
      </c>
      <c r="D560" s="8">
        <v>5712</v>
      </c>
      <c r="E560" s="8">
        <v>0</v>
      </c>
      <c r="F560" s="8">
        <v>5712</v>
      </c>
      <c r="G560" s="8">
        <v>10500</v>
      </c>
      <c r="H560" s="8">
        <v>0</v>
      </c>
      <c r="I560" s="8">
        <v>10500</v>
      </c>
      <c r="J560" s="8">
        <v>10500</v>
      </c>
      <c r="K560" s="8">
        <v>0</v>
      </c>
      <c r="L560" s="8">
        <v>10500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10500</v>
      </c>
      <c r="AA560" s="9">
        <v>10500</v>
      </c>
      <c r="AB560" s="26" t="s">
        <v>1198</v>
      </c>
      <c r="AC560" s="33"/>
    </row>
    <row r="561" spans="1:29" ht="25.5">
      <c r="A561" s="49" t="s">
        <v>523</v>
      </c>
      <c r="B561" s="7" t="s">
        <v>1077</v>
      </c>
      <c r="C561" s="8">
        <v>3000</v>
      </c>
      <c r="D561" s="8">
        <v>2000</v>
      </c>
      <c r="E561" s="8">
        <v>0</v>
      </c>
      <c r="F561" s="8">
        <v>2000</v>
      </c>
      <c r="G561" s="8">
        <v>5000</v>
      </c>
      <c r="H561" s="8">
        <v>0</v>
      </c>
      <c r="I561" s="8">
        <v>5000</v>
      </c>
      <c r="J561" s="8">
        <v>5000</v>
      </c>
      <c r="K561" s="8">
        <v>0</v>
      </c>
      <c r="L561" s="8">
        <v>5000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5000</v>
      </c>
      <c r="AA561" s="9">
        <v>5000</v>
      </c>
      <c r="AB561" s="26" t="s">
        <v>1198</v>
      </c>
      <c r="AC561" s="33"/>
    </row>
    <row r="562" spans="1:29" ht="25.5">
      <c r="A562" s="49" t="s">
        <v>524</v>
      </c>
      <c r="B562" s="7" t="s">
        <v>1078</v>
      </c>
      <c r="C562" s="8">
        <v>2000</v>
      </c>
      <c r="D562" s="8">
        <v>9000</v>
      </c>
      <c r="E562" s="8">
        <v>0</v>
      </c>
      <c r="F562" s="8">
        <v>9000</v>
      </c>
      <c r="G562" s="8">
        <v>19000</v>
      </c>
      <c r="H562" s="8">
        <v>0</v>
      </c>
      <c r="I562" s="8">
        <v>19000</v>
      </c>
      <c r="J562" s="8">
        <v>19000</v>
      </c>
      <c r="K562" s="8">
        <v>0</v>
      </c>
      <c r="L562" s="8">
        <v>19000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19000</v>
      </c>
      <c r="AA562" s="9">
        <v>19000</v>
      </c>
      <c r="AB562" s="26" t="s">
        <v>1198</v>
      </c>
      <c r="AC562" s="33"/>
    </row>
    <row r="563" spans="1:29" ht="25.5">
      <c r="A563" s="49" t="s">
        <v>525</v>
      </c>
      <c r="B563" s="7" t="s">
        <v>1079</v>
      </c>
      <c r="C563" s="23">
        <f>SUM(C564)</f>
        <v>5000</v>
      </c>
      <c r="D563" s="8">
        <v>10800</v>
      </c>
      <c r="E563" s="8">
        <v>0</v>
      </c>
      <c r="F563" s="8">
        <v>10800</v>
      </c>
      <c r="G563" s="8">
        <v>149550</v>
      </c>
      <c r="H563" s="8">
        <v>0</v>
      </c>
      <c r="I563" s="8">
        <v>149550</v>
      </c>
      <c r="J563" s="8">
        <v>55550</v>
      </c>
      <c r="K563" s="8">
        <v>0</v>
      </c>
      <c r="L563" s="8">
        <v>55550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149550</v>
      </c>
      <c r="AA563" s="9">
        <v>55550</v>
      </c>
      <c r="AB563" s="26"/>
      <c r="AC563" s="33"/>
    </row>
    <row r="564" spans="1:29" ht="25.5">
      <c r="A564" s="49" t="s">
        <v>526</v>
      </c>
      <c r="B564" s="7" t="s">
        <v>1080</v>
      </c>
      <c r="C564" s="24">
        <f>SUM(C565)</f>
        <v>5000</v>
      </c>
      <c r="D564" s="8">
        <v>10800</v>
      </c>
      <c r="E564" s="8">
        <v>0</v>
      </c>
      <c r="F564" s="8">
        <v>10800</v>
      </c>
      <c r="G564" s="8">
        <v>149550</v>
      </c>
      <c r="H564" s="8">
        <v>0</v>
      </c>
      <c r="I564" s="8">
        <v>149550</v>
      </c>
      <c r="J564" s="8">
        <v>55550</v>
      </c>
      <c r="K564" s="8">
        <v>0</v>
      </c>
      <c r="L564" s="8">
        <v>55550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149550</v>
      </c>
      <c r="AA564" s="9">
        <v>55550</v>
      </c>
      <c r="AB564" s="26"/>
      <c r="AC564" s="33"/>
    </row>
    <row r="565" spans="1:29" ht="25.5">
      <c r="A565" s="49" t="s">
        <v>527</v>
      </c>
      <c r="B565" s="7" t="s">
        <v>1081</v>
      </c>
      <c r="C565" s="10">
        <f>SUM(C566:C566)</f>
        <v>5000</v>
      </c>
      <c r="D565" s="8">
        <v>10800</v>
      </c>
      <c r="E565" s="8">
        <v>0</v>
      </c>
      <c r="F565" s="8">
        <v>10800</v>
      </c>
      <c r="G565" s="8">
        <v>149550</v>
      </c>
      <c r="H565" s="8">
        <v>0</v>
      </c>
      <c r="I565" s="8">
        <v>149550</v>
      </c>
      <c r="J565" s="8">
        <v>55550</v>
      </c>
      <c r="K565" s="8">
        <v>0</v>
      </c>
      <c r="L565" s="8">
        <v>55550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149550</v>
      </c>
      <c r="AA565" s="9">
        <v>55550</v>
      </c>
      <c r="AB565" s="26"/>
      <c r="AC565" s="33"/>
    </row>
    <row r="566" spans="1:29" ht="25.5">
      <c r="A566" s="49" t="s">
        <v>1207</v>
      </c>
      <c r="B566" s="7" t="s">
        <v>1206</v>
      </c>
      <c r="C566" s="8">
        <v>5000</v>
      </c>
      <c r="D566" s="8">
        <v>15000</v>
      </c>
      <c r="E566" s="8">
        <v>0</v>
      </c>
      <c r="F566" s="8">
        <v>15000</v>
      </c>
      <c r="G566" s="8">
        <v>15000</v>
      </c>
      <c r="H566" s="8">
        <v>0</v>
      </c>
      <c r="I566" s="8">
        <v>15000</v>
      </c>
      <c r="J566" s="8">
        <v>15000</v>
      </c>
      <c r="K566" s="8">
        <v>0</v>
      </c>
      <c r="L566" s="8">
        <v>15000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15000</v>
      </c>
      <c r="AA566" s="9">
        <v>15000</v>
      </c>
      <c r="AB566" s="26" t="s">
        <v>1198</v>
      </c>
      <c r="AC566" s="37"/>
    </row>
    <row r="567" spans="1:29" ht="12.75">
      <c r="A567" s="49" t="s">
        <v>528</v>
      </c>
      <c r="B567" s="7" t="s">
        <v>1082</v>
      </c>
      <c r="C567" s="22">
        <f>SUM(C568+C667+C782)</f>
        <v>8548154.59</v>
      </c>
      <c r="D567" s="8">
        <v>1026837.23</v>
      </c>
      <c r="E567" s="8">
        <v>0</v>
      </c>
      <c r="F567" s="8">
        <v>1026837.23</v>
      </c>
      <c r="G567" s="8">
        <v>6427876.99</v>
      </c>
      <c r="H567" s="8">
        <v>0</v>
      </c>
      <c r="I567" s="8">
        <v>6427876.99</v>
      </c>
      <c r="J567" s="8">
        <v>4908506.68</v>
      </c>
      <c r="K567" s="8">
        <v>0</v>
      </c>
      <c r="L567" s="8">
        <v>4908506.68</v>
      </c>
      <c r="M567" s="8">
        <v>1470166.35</v>
      </c>
      <c r="N567" s="8">
        <v>0</v>
      </c>
      <c r="O567" s="8">
        <v>1470166.35</v>
      </c>
      <c r="P567" s="8">
        <v>1309064</v>
      </c>
      <c r="Q567" s="8">
        <v>0</v>
      </c>
      <c r="R567" s="8">
        <v>1309064</v>
      </c>
      <c r="S567" s="8">
        <v>1289861</v>
      </c>
      <c r="T567" s="8">
        <v>0</v>
      </c>
      <c r="U567" s="8">
        <v>1289861</v>
      </c>
      <c r="V567" s="8">
        <v>0</v>
      </c>
      <c r="W567" s="8">
        <v>0</v>
      </c>
      <c r="X567" s="8">
        <v>0</v>
      </c>
      <c r="Y567" s="8">
        <v>-1470166.35</v>
      </c>
      <c r="Z567" s="8">
        <v>6427876.99</v>
      </c>
      <c r="AA567" s="9">
        <v>4908506.68</v>
      </c>
      <c r="AB567" s="26"/>
      <c r="AC567" s="33"/>
    </row>
    <row r="568" spans="1:29" ht="12.75">
      <c r="A568" s="49" t="s">
        <v>529</v>
      </c>
      <c r="B568" s="7" t="s">
        <v>806</v>
      </c>
      <c r="C568" s="11">
        <f>SUM(C569+C587+C591+C617+C623+C633)</f>
        <v>1335154.6600000001</v>
      </c>
      <c r="D568" s="8">
        <v>39000</v>
      </c>
      <c r="E568" s="8">
        <v>0</v>
      </c>
      <c r="F568" s="8">
        <v>39000</v>
      </c>
      <c r="G568" s="8">
        <v>1142000</v>
      </c>
      <c r="H568" s="8">
        <v>0</v>
      </c>
      <c r="I568" s="8">
        <v>1142000</v>
      </c>
      <c r="J568" s="8">
        <v>1106000</v>
      </c>
      <c r="K568" s="8">
        <v>0</v>
      </c>
      <c r="L568" s="8">
        <v>1106000</v>
      </c>
      <c r="M568" s="8">
        <v>439699.19</v>
      </c>
      <c r="N568" s="8">
        <v>0</v>
      </c>
      <c r="O568" s="8">
        <v>439699.19</v>
      </c>
      <c r="P568" s="8">
        <v>447020.89</v>
      </c>
      <c r="Q568" s="8">
        <v>0</v>
      </c>
      <c r="R568" s="8">
        <v>447020.89</v>
      </c>
      <c r="S568" s="8">
        <v>433219.23</v>
      </c>
      <c r="T568" s="8">
        <v>0</v>
      </c>
      <c r="U568" s="8">
        <v>433219.23</v>
      </c>
      <c r="V568" s="8">
        <v>0</v>
      </c>
      <c r="W568" s="8">
        <v>0</v>
      </c>
      <c r="X568" s="8">
        <v>0</v>
      </c>
      <c r="Y568" s="8">
        <v>-439699.19</v>
      </c>
      <c r="Z568" s="8">
        <v>1142000</v>
      </c>
      <c r="AA568" s="9">
        <v>1106000</v>
      </c>
      <c r="AB568" s="26"/>
      <c r="AC568" s="33"/>
    </row>
    <row r="569" spans="1:29" ht="12.75">
      <c r="A569" s="49" t="s">
        <v>530</v>
      </c>
      <c r="B569" s="7" t="s">
        <v>807</v>
      </c>
      <c r="C569" s="23">
        <f>SUM(C570+C573+C576+C583)</f>
        <v>660748.28</v>
      </c>
      <c r="D569" s="8">
        <v>0</v>
      </c>
      <c r="E569" s="8">
        <v>0</v>
      </c>
      <c r="F569" s="8">
        <v>0</v>
      </c>
      <c r="G569" s="8">
        <v>810000</v>
      </c>
      <c r="H569" s="8">
        <v>0</v>
      </c>
      <c r="I569" s="8">
        <v>810000</v>
      </c>
      <c r="J569" s="8">
        <v>810000</v>
      </c>
      <c r="K569" s="8">
        <v>0</v>
      </c>
      <c r="L569" s="8">
        <v>810000</v>
      </c>
      <c r="M569" s="8">
        <v>322747.65</v>
      </c>
      <c r="N569" s="8">
        <v>0</v>
      </c>
      <c r="O569" s="8">
        <v>322747.65</v>
      </c>
      <c r="P569" s="8">
        <v>360019.91</v>
      </c>
      <c r="Q569" s="8">
        <v>0</v>
      </c>
      <c r="R569" s="8">
        <v>360019.91</v>
      </c>
      <c r="S569" s="8">
        <v>359653.59</v>
      </c>
      <c r="T569" s="8">
        <v>0</v>
      </c>
      <c r="U569" s="8">
        <v>359653.59</v>
      </c>
      <c r="V569" s="8">
        <v>0</v>
      </c>
      <c r="W569" s="8">
        <v>0</v>
      </c>
      <c r="X569" s="8">
        <v>0</v>
      </c>
      <c r="Y569" s="8">
        <v>-322747.65</v>
      </c>
      <c r="Z569" s="8">
        <v>810000</v>
      </c>
      <c r="AA569" s="9">
        <v>810000</v>
      </c>
      <c r="AB569" s="26"/>
      <c r="AC569" s="33"/>
    </row>
    <row r="570" spans="1:29" ht="12.75">
      <c r="A570" s="49" t="s">
        <v>531</v>
      </c>
      <c r="B570" s="7" t="s">
        <v>959</v>
      </c>
      <c r="C570" s="24">
        <f>SUM(C571)</f>
        <v>425000</v>
      </c>
      <c r="D570" s="8">
        <v>0</v>
      </c>
      <c r="E570" s="8">
        <v>0</v>
      </c>
      <c r="F570" s="8">
        <v>0</v>
      </c>
      <c r="G570" s="8">
        <v>483000</v>
      </c>
      <c r="H570" s="8">
        <v>0</v>
      </c>
      <c r="I570" s="8">
        <v>483000</v>
      </c>
      <c r="J570" s="8">
        <v>483000</v>
      </c>
      <c r="K570" s="8">
        <v>0</v>
      </c>
      <c r="L570" s="8">
        <v>483000</v>
      </c>
      <c r="M570" s="8">
        <v>197079.27</v>
      </c>
      <c r="N570" s="8">
        <v>0</v>
      </c>
      <c r="O570" s="8">
        <v>197079.27</v>
      </c>
      <c r="P570" s="8">
        <v>219160.16</v>
      </c>
      <c r="Q570" s="8">
        <v>0</v>
      </c>
      <c r="R570" s="8">
        <v>219160.16</v>
      </c>
      <c r="S570" s="8">
        <v>219010.16</v>
      </c>
      <c r="T570" s="8">
        <v>0</v>
      </c>
      <c r="U570" s="8">
        <v>219010.16</v>
      </c>
      <c r="V570" s="8">
        <v>0</v>
      </c>
      <c r="W570" s="8">
        <v>0</v>
      </c>
      <c r="X570" s="8">
        <v>0</v>
      </c>
      <c r="Y570" s="8">
        <v>-197079.27</v>
      </c>
      <c r="Z570" s="8">
        <v>483000</v>
      </c>
      <c r="AA570" s="9">
        <v>483000</v>
      </c>
      <c r="AB570" s="26"/>
      <c r="AC570" s="33"/>
    </row>
    <row r="571" spans="1:29" ht="12.75">
      <c r="A571" s="49" t="s">
        <v>532</v>
      </c>
      <c r="B571" s="7" t="s">
        <v>959</v>
      </c>
      <c r="C571" s="10">
        <f>SUM(C572)</f>
        <v>425000</v>
      </c>
      <c r="D571" s="8">
        <v>0</v>
      </c>
      <c r="E571" s="8">
        <v>0</v>
      </c>
      <c r="F571" s="8">
        <v>0</v>
      </c>
      <c r="G571" s="8">
        <v>483000</v>
      </c>
      <c r="H571" s="8">
        <v>0</v>
      </c>
      <c r="I571" s="8">
        <v>483000</v>
      </c>
      <c r="J571" s="8">
        <v>483000</v>
      </c>
      <c r="K571" s="8">
        <v>0</v>
      </c>
      <c r="L571" s="8">
        <v>483000</v>
      </c>
      <c r="M571" s="8">
        <v>197079.27</v>
      </c>
      <c r="N571" s="8">
        <v>0</v>
      </c>
      <c r="O571" s="8">
        <v>197079.27</v>
      </c>
      <c r="P571" s="8">
        <v>219160.16</v>
      </c>
      <c r="Q571" s="8">
        <v>0</v>
      </c>
      <c r="R571" s="8">
        <v>219160.16</v>
      </c>
      <c r="S571" s="8">
        <v>219010.16</v>
      </c>
      <c r="T571" s="8">
        <v>0</v>
      </c>
      <c r="U571" s="8">
        <v>219010.16</v>
      </c>
      <c r="V571" s="8">
        <v>0</v>
      </c>
      <c r="W571" s="8">
        <v>0</v>
      </c>
      <c r="X571" s="8">
        <v>0</v>
      </c>
      <c r="Y571" s="8">
        <v>-197079.27</v>
      </c>
      <c r="Z571" s="8">
        <v>483000</v>
      </c>
      <c r="AA571" s="9">
        <v>483000</v>
      </c>
      <c r="AB571" s="26"/>
      <c r="AC571" s="33"/>
    </row>
    <row r="572" spans="1:29" ht="38.25">
      <c r="A572" s="49" t="s">
        <v>533</v>
      </c>
      <c r="B572" s="7" t="s">
        <v>810</v>
      </c>
      <c r="C572" s="8">
        <v>425000</v>
      </c>
      <c r="D572" s="8">
        <v>0</v>
      </c>
      <c r="E572" s="8">
        <v>0</v>
      </c>
      <c r="F572" s="8">
        <v>0</v>
      </c>
      <c r="G572" s="8">
        <v>483000</v>
      </c>
      <c r="H572" s="8">
        <v>0</v>
      </c>
      <c r="I572" s="8">
        <v>483000</v>
      </c>
      <c r="J572" s="8">
        <v>483000</v>
      </c>
      <c r="K572" s="8">
        <v>0</v>
      </c>
      <c r="L572" s="8">
        <v>483000</v>
      </c>
      <c r="M572" s="8">
        <v>197079.27</v>
      </c>
      <c r="N572" s="8">
        <v>0</v>
      </c>
      <c r="O572" s="8">
        <v>197079.27</v>
      </c>
      <c r="P572" s="8">
        <v>219160.16</v>
      </c>
      <c r="Q572" s="8">
        <v>0</v>
      </c>
      <c r="R572" s="8">
        <v>219160.16</v>
      </c>
      <c r="S572" s="8">
        <v>219010.16</v>
      </c>
      <c r="T572" s="8">
        <v>0</v>
      </c>
      <c r="U572" s="8">
        <v>219010.16</v>
      </c>
      <c r="V572" s="8">
        <v>0</v>
      </c>
      <c r="W572" s="8">
        <v>0</v>
      </c>
      <c r="X572" s="8">
        <v>0</v>
      </c>
      <c r="Y572" s="8">
        <v>-197079.27</v>
      </c>
      <c r="Z572" s="8">
        <v>483000</v>
      </c>
      <c r="AA572" s="9">
        <v>483000</v>
      </c>
      <c r="AB572" s="26"/>
      <c r="AC572" s="33"/>
    </row>
    <row r="573" spans="1:29" ht="25.5">
      <c r="A573" s="49" t="s">
        <v>534</v>
      </c>
      <c r="B573" s="7" t="s">
        <v>1083</v>
      </c>
      <c r="C573" s="24">
        <f>SUM(C574)</f>
        <v>85000</v>
      </c>
      <c r="D573" s="8">
        <v>0</v>
      </c>
      <c r="E573" s="8">
        <v>0</v>
      </c>
      <c r="F573" s="8">
        <v>0</v>
      </c>
      <c r="G573" s="8">
        <v>118000</v>
      </c>
      <c r="H573" s="8">
        <v>0</v>
      </c>
      <c r="I573" s="8">
        <v>118000</v>
      </c>
      <c r="J573" s="8">
        <v>118000</v>
      </c>
      <c r="K573" s="8">
        <v>0</v>
      </c>
      <c r="L573" s="8">
        <v>118000</v>
      </c>
      <c r="M573" s="8">
        <v>59439.81</v>
      </c>
      <c r="N573" s="8">
        <v>0</v>
      </c>
      <c r="O573" s="8">
        <v>59439.81</v>
      </c>
      <c r="P573" s="8">
        <v>65539.96</v>
      </c>
      <c r="Q573" s="8">
        <v>0</v>
      </c>
      <c r="R573" s="8">
        <v>65539.96</v>
      </c>
      <c r="S573" s="8">
        <v>65389.96</v>
      </c>
      <c r="T573" s="8">
        <v>0</v>
      </c>
      <c r="U573" s="8">
        <v>65389.96</v>
      </c>
      <c r="V573" s="8">
        <v>0</v>
      </c>
      <c r="W573" s="8">
        <v>0</v>
      </c>
      <c r="X573" s="8">
        <v>0</v>
      </c>
      <c r="Y573" s="8">
        <v>-59439.81</v>
      </c>
      <c r="Z573" s="8">
        <v>118000</v>
      </c>
      <c r="AA573" s="9">
        <v>118000</v>
      </c>
      <c r="AB573" s="26"/>
      <c r="AC573" s="33"/>
    </row>
    <row r="574" spans="1:29" ht="25.5">
      <c r="A574" s="49" t="s">
        <v>535</v>
      </c>
      <c r="B574" s="7" t="s">
        <v>1083</v>
      </c>
      <c r="C574" s="10">
        <f>SUM(C575)</f>
        <v>85000</v>
      </c>
      <c r="D574" s="8">
        <v>0</v>
      </c>
      <c r="E574" s="8">
        <v>0</v>
      </c>
      <c r="F574" s="8">
        <v>0</v>
      </c>
      <c r="G574" s="8">
        <v>118000</v>
      </c>
      <c r="H574" s="8">
        <v>0</v>
      </c>
      <c r="I574" s="8">
        <v>118000</v>
      </c>
      <c r="J574" s="8">
        <v>118000</v>
      </c>
      <c r="K574" s="8">
        <v>0</v>
      </c>
      <c r="L574" s="8">
        <v>118000</v>
      </c>
      <c r="M574" s="8">
        <v>59439.81</v>
      </c>
      <c r="N574" s="8">
        <v>0</v>
      </c>
      <c r="O574" s="8">
        <v>59439.81</v>
      </c>
      <c r="P574" s="8">
        <v>65539.96</v>
      </c>
      <c r="Q574" s="8">
        <v>0</v>
      </c>
      <c r="R574" s="8">
        <v>65539.96</v>
      </c>
      <c r="S574" s="8">
        <v>65389.96</v>
      </c>
      <c r="T574" s="8">
        <v>0</v>
      </c>
      <c r="U574" s="8">
        <v>65389.96</v>
      </c>
      <c r="V574" s="8">
        <v>0</v>
      </c>
      <c r="W574" s="8">
        <v>0</v>
      </c>
      <c r="X574" s="8">
        <v>0</v>
      </c>
      <c r="Y574" s="8">
        <v>-59439.81</v>
      </c>
      <c r="Z574" s="8">
        <v>118000</v>
      </c>
      <c r="AA574" s="9">
        <v>118000</v>
      </c>
      <c r="AB574" s="26"/>
      <c r="AC574" s="33"/>
    </row>
    <row r="575" spans="1:29" ht="38.25">
      <c r="A575" s="49" t="s">
        <v>536</v>
      </c>
      <c r="B575" s="7" t="s">
        <v>960</v>
      </c>
      <c r="C575" s="8">
        <v>85000</v>
      </c>
      <c r="D575" s="8">
        <v>0</v>
      </c>
      <c r="E575" s="8">
        <v>0</v>
      </c>
      <c r="F575" s="8">
        <v>0</v>
      </c>
      <c r="G575" s="8">
        <v>118000</v>
      </c>
      <c r="H575" s="8">
        <v>0</v>
      </c>
      <c r="I575" s="8">
        <v>118000</v>
      </c>
      <c r="J575" s="8">
        <v>118000</v>
      </c>
      <c r="K575" s="8">
        <v>0</v>
      </c>
      <c r="L575" s="8">
        <v>118000</v>
      </c>
      <c r="M575" s="8">
        <v>59439.81</v>
      </c>
      <c r="N575" s="8">
        <v>0</v>
      </c>
      <c r="O575" s="8">
        <v>59439.81</v>
      </c>
      <c r="P575" s="8">
        <v>65539.96</v>
      </c>
      <c r="Q575" s="8">
        <v>0</v>
      </c>
      <c r="R575" s="8">
        <v>65539.96</v>
      </c>
      <c r="S575" s="8">
        <v>65389.96</v>
      </c>
      <c r="T575" s="8">
        <v>0</v>
      </c>
      <c r="U575" s="8">
        <v>65389.96</v>
      </c>
      <c r="V575" s="8">
        <v>0</v>
      </c>
      <c r="W575" s="8">
        <v>0</v>
      </c>
      <c r="X575" s="8">
        <v>0</v>
      </c>
      <c r="Y575" s="8">
        <v>-59439.81</v>
      </c>
      <c r="Z575" s="8">
        <v>118000</v>
      </c>
      <c r="AA575" s="9">
        <v>118000</v>
      </c>
      <c r="AB575" s="26"/>
      <c r="AC575" s="33"/>
    </row>
    <row r="576" spans="1:29" ht="25.5">
      <c r="A576" s="49" t="s">
        <v>537</v>
      </c>
      <c r="B576" s="7" t="s">
        <v>811</v>
      </c>
      <c r="C576" s="24">
        <f>SUM(C577+C579+C581)</f>
        <v>139500</v>
      </c>
      <c r="D576" s="8">
        <v>0</v>
      </c>
      <c r="E576" s="8">
        <v>0</v>
      </c>
      <c r="F576" s="8">
        <v>0</v>
      </c>
      <c r="G576" s="8">
        <v>201000</v>
      </c>
      <c r="H576" s="8">
        <v>0</v>
      </c>
      <c r="I576" s="8">
        <v>201000</v>
      </c>
      <c r="J576" s="8">
        <v>201000</v>
      </c>
      <c r="K576" s="8">
        <v>0</v>
      </c>
      <c r="L576" s="8">
        <v>201000</v>
      </c>
      <c r="M576" s="8">
        <v>65156.75</v>
      </c>
      <c r="N576" s="8">
        <v>0</v>
      </c>
      <c r="O576" s="8">
        <v>65156.75</v>
      </c>
      <c r="P576" s="8">
        <v>74651.33</v>
      </c>
      <c r="Q576" s="8">
        <v>0</v>
      </c>
      <c r="R576" s="8">
        <v>74651.33</v>
      </c>
      <c r="S576" s="8">
        <v>74585.01</v>
      </c>
      <c r="T576" s="8">
        <v>0</v>
      </c>
      <c r="U576" s="8">
        <v>74585.01</v>
      </c>
      <c r="V576" s="8">
        <v>0</v>
      </c>
      <c r="W576" s="8">
        <v>0</v>
      </c>
      <c r="X576" s="8">
        <v>0</v>
      </c>
      <c r="Y576" s="8">
        <v>-65156.75</v>
      </c>
      <c r="Z576" s="8">
        <v>201000</v>
      </c>
      <c r="AA576" s="9">
        <v>201000</v>
      </c>
      <c r="AB576" s="26"/>
      <c r="AC576" s="33"/>
    </row>
    <row r="577" spans="1:29" ht="25.5">
      <c r="A577" s="49" t="s">
        <v>538</v>
      </c>
      <c r="B577" s="7" t="s">
        <v>965</v>
      </c>
      <c r="C577" s="10">
        <f>SUM(C578)</f>
        <v>101000</v>
      </c>
      <c r="D577" s="8">
        <v>0</v>
      </c>
      <c r="E577" s="8">
        <v>0</v>
      </c>
      <c r="F577" s="8">
        <v>0</v>
      </c>
      <c r="G577" s="8">
        <v>100000</v>
      </c>
      <c r="H577" s="8">
        <v>0</v>
      </c>
      <c r="I577" s="8">
        <v>100000</v>
      </c>
      <c r="J577" s="8">
        <v>100000</v>
      </c>
      <c r="K577" s="8">
        <v>0</v>
      </c>
      <c r="L577" s="8">
        <v>100000</v>
      </c>
      <c r="M577" s="8">
        <v>40225.34</v>
      </c>
      <c r="N577" s="8">
        <v>0</v>
      </c>
      <c r="O577" s="8">
        <v>40225.34</v>
      </c>
      <c r="P577" s="8">
        <v>46999.15</v>
      </c>
      <c r="Q577" s="8">
        <v>0</v>
      </c>
      <c r="R577" s="8">
        <v>46999.15</v>
      </c>
      <c r="S577" s="8">
        <v>46975.9</v>
      </c>
      <c r="T577" s="8">
        <v>0</v>
      </c>
      <c r="U577" s="8">
        <v>46975.9</v>
      </c>
      <c r="V577" s="8">
        <v>0</v>
      </c>
      <c r="W577" s="8">
        <v>0</v>
      </c>
      <c r="X577" s="8">
        <v>0</v>
      </c>
      <c r="Y577" s="8">
        <v>-40225.34</v>
      </c>
      <c r="Z577" s="8">
        <v>100000</v>
      </c>
      <c r="AA577" s="9">
        <v>100000</v>
      </c>
      <c r="AB577" s="26"/>
      <c r="AC577" s="33"/>
    </row>
    <row r="578" spans="1:29" ht="25.5">
      <c r="A578" s="49" t="s">
        <v>539</v>
      </c>
      <c r="B578" s="7" t="s">
        <v>965</v>
      </c>
      <c r="C578" s="8">
        <v>101000</v>
      </c>
      <c r="D578" s="8">
        <v>0</v>
      </c>
      <c r="E578" s="8">
        <v>0</v>
      </c>
      <c r="F578" s="8">
        <v>0</v>
      </c>
      <c r="G578" s="8">
        <v>100000</v>
      </c>
      <c r="H578" s="8">
        <v>0</v>
      </c>
      <c r="I578" s="8">
        <v>100000</v>
      </c>
      <c r="J578" s="8">
        <v>100000</v>
      </c>
      <c r="K578" s="8">
        <v>0</v>
      </c>
      <c r="L578" s="8">
        <v>100000</v>
      </c>
      <c r="M578" s="8">
        <v>40225.34</v>
      </c>
      <c r="N578" s="8">
        <v>0</v>
      </c>
      <c r="O578" s="8">
        <v>40225.34</v>
      </c>
      <c r="P578" s="8">
        <v>46999.15</v>
      </c>
      <c r="Q578" s="8">
        <v>0</v>
      </c>
      <c r="R578" s="8">
        <v>46999.15</v>
      </c>
      <c r="S578" s="8">
        <v>46975.9</v>
      </c>
      <c r="T578" s="8">
        <v>0</v>
      </c>
      <c r="U578" s="8">
        <v>46975.9</v>
      </c>
      <c r="V578" s="8">
        <v>0</v>
      </c>
      <c r="W578" s="8">
        <v>0</v>
      </c>
      <c r="X578" s="8">
        <v>0</v>
      </c>
      <c r="Y578" s="8">
        <v>-40225.34</v>
      </c>
      <c r="Z578" s="8">
        <v>100000</v>
      </c>
      <c r="AA578" s="9">
        <v>100000</v>
      </c>
      <c r="AB578" s="26"/>
      <c r="AC578" s="33"/>
    </row>
    <row r="579" spans="1:29" ht="25.5">
      <c r="A579" s="49" t="s">
        <v>540</v>
      </c>
      <c r="B579" s="7" t="s">
        <v>966</v>
      </c>
      <c r="C579" s="10">
        <f>SUM(C580)</f>
        <v>25000</v>
      </c>
      <c r="D579" s="8">
        <v>0</v>
      </c>
      <c r="E579" s="8">
        <v>0</v>
      </c>
      <c r="F579" s="8">
        <v>0</v>
      </c>
      <c r="G579" s="8">
        <v>33000</v>
      </c>
      <c r="H579" s="8">
        <v>0</v>
      </c>
      <c r="I579" s="8">
        <v>33000</v>
      </c>
      <c r="J579" s="8">
        <v>33000</v>
      </c>
      <c r="K579" s="8">
        <v>0</v>
      </c>
      <c r="L579" s="8">
        <v>33000</v>
      </c>
      <c r="M579" s="8">
        <v>16379.97</v>
      </c>
      <c r="N579" s="8">
        <v>0</v>
      </c>
      <c r="O579" s="8">
        <v>16379.97</v>
      </c>
      <c r="P579" s="8">
        <v>19100.74</v>
      </c>
      <c r="Q579" s="8">
        <v>0</v>
      </c>
      <c r="R579" s="8">
        <v>19100.74</v>
      </c>
      <c r="S579" s="8">
        <v>19057.67</v>
      </c>
      <c r="T579" s="8">
        <v>0</v>
      </c>
      <c r="U579" s="8">
        <v>19057.67</v>
      </c>
      <c r="V579" s="8">
        <v>0</v>
      </c>
      <c r="W579" s="8">
        <v>0</v>
      </c>
      <c r="X579" s="8">
        <v>0</v>
      </c>
      <c r="Y579" s="8">
        <v>-16379.97</v>
      </c>
      <c r="Z579" s="8">
        <v>33000</v>
      </c>
      <c r="AA579" s="9">
        <v>33000</v>
      </c>
      <c r="AB579" s="26"/>
      <c r="AC579" s="33"/>
    </row>
    <row r="580" spans="1:29" ht="25.5">
      <c r="A580" s="49" t="s">
        <v>541</v>
      </c>
      <c r="B580" s="7" t="s">
        <v>966</v>
      </c>
      <c r="C580" s="8">
        <v>25000</v>
      </c>
      <c r="D580" s="8">
        <v>0</v>
      </c>
      <c r="E580" s="8">
        <v>0</v>
      </c>
      <c r="F580" s="8">
        <v>0</v>
      </c>
      <c r="G580" s="8">
        <v>33000</v>
      </c>
      <c r="H580" s="8">
        <v>0</v>
      </c>
      <c r="I580" s="8">
        <v>33000</v>
      </c>
      <c r="J580" s="8">
        <v>33000</v>
      </c>
      <c r="K580" s="8">
        <v>0</v>
      </c>
      <c r="L580" s="8">
        <v>33000</v>
      </c>
      <c r="M580" s="8">
        <v>16379.97</v>
      </c>
      <c r="N580" s="8">
        <v>0</v>
      </c>
      <c r="O580" s="8">
        <v>16379.97</v>
      </c>
      <c r="P580" s="8">
        <v>19100.74</v>
      </c>
      <c r="Q580" s="8">
        <v>0</v>
      </c>
      <c r="R580" s="8">
        <v>19100.74</v>
      </c>
      <c r="S580" s="8">
        <v>19057.67</v>
      </c>
      <c r="T580" s="8">
        <v>0</v>
      </c>
      <c r="U580" s="8">
        <v>19057.67</v>
      </c>
      <c r="V580" s="8">
        <v>0</v>
      </c>
      <c r="W580" s="8">
        <v>0</v>
      </c>
      <c r="X580" s="8">
        <v>0</v>
      </c>
      <c r="Y580" s="8">
        <v>-16379.97</v>
      </c>
      <c r="Z580" s="8">
        <v>33000</v>
      </c>
      <c r="AA580" s="9">
        <v>33000</v>
      </c>
      <c r="AB580" s="26"/>
      <c r="AC580" s="33"/>
    </row>
    <row r="581" spans="1:29" ht="12.75">
      <c r="A581" s="49" t="s">
        <v>542</v>
      </c>
      <c r="B581" s="7" t="s">
        <v>1552</v>
      </c>
      <c r="C581" s="10">
        <f>SUM(C582:C582)</f>
        <v>13500</v>
      </c>
      <c r="D581" s="8">
        <v>0</v>
      </c>
      <c r="E581" s="8">
        <v>0</v>
      </c>
      <c r="F581" s="8">
        <v>0</v>
      </c>
      <c r="G581" s="8">
        <v>68000</v>
      </c>
      <c r="H581" s="8">
        <v>0</v>
      </c>
      <c r="I581" s="8">
        <v>68000</v>
      </c>
      <c r="J581" s="8">
        <v>68000</v>
      </c>
      <c r="K581" s="8">
        <v>0</v>
      </c>
      <c r="L581" s="8">
        <v>68000</v>
      </c>
      <c r="M581" s="8">
        <v>8551.44</v>
      </c>
      <c r="N581" s="8">
        <v>0</v>
      </c>
      <c r="O581" s="8">
        <v>8551.44</v>
      </c>
      <c r="P581" s="8">
        <v>8551.44</v>
      </c>
      <c r="Q581" s="8">
        <v>0</v>
      </c>
      <c r="R581" s="8">
        <v>8551.44</v>
      </c>
      <c r="S581" s="8">
        <v>8551.44</v>
      </c>
      <c r="T581" s="8">
        <v>0</v>
      </c>
      <c r="U581" s="8">
        <v>8551.44</v>
      </c>
      <c r="V581" s="8">
        <v>0</v>
      </c>
      <c r="W581" s="8">
        <v>0</v>
      </c>
      <c r="X581" s="8">
        <v>0</v>
      </c>
      <c r="Y581" s="8">
        <v>-8551.44</v>
      </c>
      <c r="Z581" s="8">
        <v>68000</v>
      </c>
      <c r="AA581" s="9">
        <v>68000</v>
      </c>
      <c r="AB581" s="26"/>
      <c r="AC581" s="33"/>
    </row>
    <row r="582" spans="1:29" ht="12.75">
      <c r="A582" s="49" t="s">
        <v>543</v>
      </c>
      <c r="B582" s="7" t="s">
        <v>1553</v>
      </c>
      <c r="C582" s="8">
        <v>13500</v>
      </c>
      <c r="D582" s="8">
        <v>0</v>
      </c>
      <c r="E582" s="8">
        <v>0</v>
      </c>
      <c r="F582" s="8">
        <v>0</v>
      </c>
      <c r="G582" s="8">
        <v>51000</v>
      </c>
      <c r="H582" s="8">
        <v>0</v>
      </c>
      <c r="I582" s="8">
        <v>51000</v>
      </c>
      <c r="J582" s="8">
        <v>51000</v>
      </c>
      <c r="K582" s="8">
        <v>0</v>
      </c>
      <c r="L582" s="8">
        <v>51000</v>
      </c>
      <c r="M582" s="8">
        <v>6413.57</v>
      </c>
      <c r="N582" s="8">
        <v>0</v>
      </c>
      <c r="O582" s="8">
        <v>6413.57</v>
      </c>
      <c r="P582" s="8">
        <v>6413.57</v>
      </c>
      <c r="Q582" s="8">
        <v>0</v>
      </c>
      <c r="R582" s="8">
        <v>6413.57</v>
      </c>
      <c r="S582" s="8">
        <v>6413.57</v>
      </c>
      <c r="T582" s="8">
        <v>0</v>
      </c>
      <c r="U582" s="8">
        <v>6413.57</v>
      </c>
      <c r="V582" s="8">
        <v>0</v>
      </c>
      <c r="W582" s="8">
        <v>0</v>
      </c>
      <c r="X582" s="8">
        <v>0</v>
      </c>
      <c r="Y582" s="8">
        <v>-6413.57</v>
      </c>
      <c r="Z582" s="8">
        <v>51000</v>
      </c>
      <c r="AA582" s="9">
        <v>51000</v>
      </c>
      <c r="AB582" s="26"/>
      <c r="AC582" s="33"/>
    </row>
    <row r="583" spans="1:29" ht="25.5">
      <c r="A583" s="49" t="s">
        <v>544</v>
      </c>
      <c r="B583" s="7" t="s">
        <v>968</v>
      </c>
      <c r="C583" s="24">
        <f>SUM(C584)</f>
        <v>11248.28</v>
      </c>
      <c r="D583" s="8">
        <v>0</v>
      </c>
      <c r="E583" s="8">
        <v>0</v>
      </c>
      <c r="F583" s="8">
        <v>0</v>
      </c>
      <c r="G583" s="8">
        <v>8000</v>
      </c>
      <c r="H583" s="8">
        <v>0</v>
      </c>
      <c r="I583" s="8">
        <v>8000</v>
      </c>
      <c r="J583" s="8">
        <v>8000</v>
      </c>
      <c r="K583" s="8">
        <v>0</v>
      </c>
      <c r="L583" s="8">
        <v>8000</v>
      </c>
      <c r="M583" s="8">
        <v>1071.82</v>
      </c>
      <c r="N583" s="8">
        <v>0</v>
      </c>
      <c r="O583" s="8">
        <v>1071.82</v>
      </c>
      <c r="P583" s="8">
        <v>668.46</v>
      </c>
      <c r="Q583" s="8">
        <v>0</v>
      </c>
      <c r="R583" s="8">
        <v>668.46</v>
      </c>
      <c r="S583" s="8">
        <v>668.46</v>
      </c>
      <c r="T583" s="8">
        <v>0</v>
      </c>
      <c r="U583" s="8">
        <v>668.46</v>
      </c>
      <c r="V583" s="8">
        <v>0</v>
      </c>
      <c r="W583" s="8">
        <v>0</v>
      </c>
      <c r="X583" s="8">
        <v>0</v>
      </c>
      <c r="Y583" s="8">
        <v>-1071.82</v>
      </c>
      <c r="Z583" s="8">
        <v>8000</v>
      </c>
      <c r="AA583" s="9">
        <v>8000</v>
      </c>
      <c r="AB583" s="26"/>
      <c r="AC583" s="33"/>
    </row>
    <row r="584" spans="1:29" ht="25.5">
      <c r="A584" s="49" t="s">
        <v>545</v>
      </c>
      <c r="B584" s="7" t="s">
        <v>969</v>
      </c>
      <c r="C584" s="10">
        <f>SUM(C586+C585)</f>
        <v>11248.28</v>
      </c>
      <c r="D584" s="8">
        <v>0</v>
      </c>
      <c r="E584" s="8">
        <v>0</v>
      </c>
      <c r="F584" s="8">
        <v>0</v>
      </c>
      <c r="G584" s="8">
        <v>8000</v>
      </c>
      <c r="H584" s="8">
        <v>0</v>
      </c>
      <c r="I584" s="8">
        <v>8000</v>
      </c>
      <c r="J584" s="8">
        <v>8000</v>
      </c>
      <c r="K584" s="8">
        <v>0</v>
      </c>
      <c r="L584" s="8">
        <v>8000</v>
      </c>
      <c r="M584" s="8">
        <v>1071.82</v>
      </c>
      <c r="N584" s="8">
        <v>0</v>
      </c>
      <c r="O584" s="8">
        <v>1071.82</v>
      </c>
      <c r="P584" s="8">
        <v>668.46</v>
      </c>
      <c r="Q584" s="8">
        <v>0</v>
      </c>
      <c r="R584" s="8">
        <v>668.46</v>
      </c>
      <c r="S584" s="8">
        <v>668.46</v>
      </c>
      <c r="T584" s="8">
        <v>0</v>
      </c>
      <c r="U584" s="8">
        <v>668.46</v>
      </c>
      <c r="V584" s="8">
        <v>0</v>
      </c>
      <c r="W584" s="8">
        <v>0</v>
      </c>
      <c r="X584" s="8">
        <v>0</v>
      </c>
      <c r="Y584" s="8">
        <v>-1071.82</v>
      </c>
      <c r="Z584" s="8">
        <v>8000</v>
      </c>
      <c r="AA584" s="9">
        <v>8000</v>
      </c>
      <c r="AB584" s="26"/>
      <c r="AC584" s="33"/>
    </row>
    <row r="585" spans="1:29" ht="12.75">
      <c r="A585" s="49" t="s">
        <v>546</v>
      </c>
      <c r="B585" s="7" t="s">
        <v>1145</v>
      </c>
      <c r="C585" s="8">
        <v>9248.28</v>
      </c>
      <c r="D585" s="8">
        <v>0</v>
      </c>
      <c r="E585" s="8">
        <v>0</v>
      </c>
      <c r="F585" s="8">
        <v>0</v>
      </c>
      <c r="G585" s="8">
        <v>8000</v>
      </c>
      <c r="H585" s="8">
        <v>0</v>
      </c>
      <c r="I585" s="8">
        <v>8000</v>
      </c>
      <c r="J585" s="8">
        <v>8000</v>
      </c>
      <c r="K585" s="8">
        <v>0</v>
      </c>
      <c r="L585" s="8">
        <v>8000</v>
      </c>
      <c r="M585" s="8">
        <v>1071.82</v>
      </c>
      <c r="N585" s="8">
        <v>0</v>
      </c>
      <c r="O585" s="8">
        <v>1071.82</v>
      </c>
      <c r="P585" s="8">
        <v>668.46</v>
      </c>
      <c r="Q585" s="8">
        <v>0</v>
      </c>
      <c r="R585" s="8">
        <v>668.46</v>
      </c>
      <c r="S585" s="8">
        <v>668.46</v>
      </c>
      <c r="T585" s="8">
        <v>0</v>
      </c>
      <c r="U585" s="8">
        <v>668.46</v>
      </c>
      <c r="V585" s="8">
        <v>0</v>
      </c>
      <c r="W585" s="8">
        <v>0</v>
      </c>
      <c r="X585" s="8">
        <v>0</v>
      </c>
      <c r="Y585" s="8">
        <v>-1071.82</v>
      </c>
      <c r="Z585" s="8">
        <v>8000</v>
      </c>
      <c r="AA585" s="9">
        <v>8000</v>
      </c>
      <c r="AB585" s="26"/>
      <c r="AC585" s="33"/>
    </row>
    <row r="586" spans="1:29" ht="25.5">
      <c r="A586" s="49" t="s">
        <v>1148</v>
      </c>
      <c r="B586" s="7" t="s">
        <v>969</v>
      </c>
      <c r="C586" s="8">
        <v>2000</v>
      </c>
      <c r="D586" s="8">
        <v>0</v>
      </c>
      <c r="E586" s="8">
        <v>0</v>
      </c>
      <c r="F586" s="8">
        <v>0</v>
      </c>
      <c r="G586" s="8">
        <v>35000</v>
      </c>
      <c r="H586" s="8">
        <v>0</v>
      </c>
      <c r="I586" s="8">
        <v>35000</v>
      </c>
      <c r="J586" s="8">
        <v>35000</v>
      </c>
      <c r="K586" s="8">
        <v>0</v>
      </c>
      <c r="L586" s="8">
        <v>35000</v>
      </c>
      <c r="M586" s="8">
        <v>8438.44</v>
      </c>
      <c r="N586" s="8">
        <v>0</v>
      </c>
      <c r="O586" s="8">
        <v>8438.44</v>
      </c>
      <c r="P586" s="8">
        <v>5041.03</v>
      </c>
      <c r="Q586" s="8">
        <v>0</v>
      </c>
      <c r="R586" s="8">
        <v>5041.03</v>
      </c>
      <c r="S586" s="8">
        <v>5041.03</v>
      </c>
      <c r="T586" s="8">
        <v>0</v>
      </c>
      <c r="U586" s="8">
        <v>5041.03</v>
      </c>
      <c r="V586" s="8">
        <v>0</v>
      </c>
      <c r="W586" s="8">
        <v>0</v>
      </c>
      <c r="X586" s="8">
        <v>0</v>
      </c>
      <c r="Y586" s="8">
        <v>-8438.44</v>
      </c>
      <c r="Z586" s="8">
        <v>35000</v>
      </c>
      <c r="AA586" s="9">
        <v>35000</v>
      </c>
      <c r="AB586" s="26"/>
      <c r="AC586" s="33"/>
    </row>
    <row r="587" spans="1:29" ht="12.75">
      <c r="A587" s="49" t="s">
        <v>1405</v>
      </c>
      <c r="B587" s="7" t="s">
        <v>816</v>
      </c>
      <c r="C587" s="23">
        <f>SUM(C588)</f>
        <v>10850</v>
      </c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9"/>
      <c r="AB587" s="26"/>
      <c r="AC587" s="33"/>
    </row>
    <row r="588" spans="1:29" ht="25.5">
      <c r="A588" s="49" t="s">
        <v>1406</v>
      </c>
      <c r="B588" s="7" t="s">
        <v>817</v>
      </c>
      <c r="C588" s="13">
        <f>SUM(C589)</f>
        <v>10850</v>
      </c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9"/>
      <c r="AB588" s="26"/>
      <c r="AC588" s="33"/>
    </row>
    <row r="589" spans="1:29" ht="25.5">
      <c r="A589" s="49" t="s">
        <v>1407</v>
      </c>
      <c r="B589" s="7" t="s">
        <v>1408</v>
      </c>
      <c r="C589" s="10">
        <f>SUM(C590)</f>
        <v>10850</v>
      </c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9"/>
      <c r="AB589" s="26"/>
      <c r="AC589" s="33"/>
    </row>
    <row r="590" spans="1:29" ht="25.5">
      <c r="A590" s="49" t="s">
        <v>1409</v>
      </c>
      <c r="B590" s="7" t="s">
        <v>1410</v>
      </c>
      <c r="C590" s="8">
        <v>10850</v>
      </c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9"/>
      <c r="AB590" s="26"/>
      <c r="AC590" s="33"/>
    </row>
    <row r="591" spans="1:29" ht="12.75">
      <c r="A591" s="49" t="s">
        <v>547</v>
      </c>
      <c r="B591" s="7" t="s">
        <v>829</v>
      </c>
      <c r="C591" s="23">
        <f>SUM(C592+C595+C598)</f>
        <v>186400</v>
      </c>
      <c r="D591" s="8">
        <v>0</v>
      </c>
      <c r="E591" s="8">
        <v>0</v>
      </c>
      <c r="F591" s="8">
        <v>0</v>
      </c>
      <c r="G591" s="8">
        <v>57000</v>
      </c>
      <c r="H591" s="8">
        <v>0</v>
      </c>
      <c r="I591" s="8">
        <v>57000</v>
      </c>
      <c r="J591" s="8">
        <v>57000</v>
      </c>
      <c r="K591" s="8">
        <v>0</v>
      </c>
      <c r="L591" s="8">
        <v>57000</v>
      </c>
      <c r="M591" s="8">
        <v>23150.17</v>
      </c>
      <c r="N591" s="8">
        <v>0</v>
      </c>
      <c r="O591" s="8">
        <v>23150.17</v>
      </c>
      <c r="P591" s="8">
        <v>18198.8</v>
      </c>
      <c r="Q591" s="8">
        <v>0</v>
      </c>
      <c r="R591" s="8">
        <v>18198.8</v>
      </c>
      <c r="S591" s="8">
        <v>16808.9</v>
      </c>
      <c r="T591" s="8">
        <v>0</v>
      </c>
      <c r="U591" s="8">
        <v>16808.9</v>
      </c>
      <c r="V591" s="8">
        <v>0</v>
      </c>
      <c r="W591" s="8">
        <v>0</v>
      </c>
      <c r="X591" s="8">
        <v>0</v>
      </c>
      <c r="Y591" s="8">
        <v>-23150.17</v>
      </c>
      <c r="Z591" s="8">
        <v>57000</v>
      </c>
      <c r="AA591" s="9">
        <v>57000</v>
      </c>
      <c r="AB591" s="26"/>
      <c r="AC591" s="33"/>
    </row>
    <row r="592" spans="1:29" ht="12.75">
      <c r="A592" s="49" t="s">
        <v>1189</v>
      </c>
      <c r="B592" s="7" t="s">
        <v>972</v>
      </c>
      <c r="C592" s="24">
        <f>SUM(C593)</f>
        <v>5000</v>
      </c>
      <c r="D592" s="8">
        <v>0</v>
      </c>
      <c r="E592" s="8">
        <v>0</v>
      </c>
      <c r="F592" s="8">
        <v>0</v>
      </c>
      <c r="G592" s="8">
        <v>3000</v>
      </c>
      <c r="H592" s="8">
        <v>0</v>
      </c>
      <c r="I592" s="8">
        <v>3000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3000</v>
      </c>
      <c r="AA592" s="9">
        <v>0</v>
      </c>
      <c r="AB592" s="26"/>
      <c r="AC592" s="33"/>
    </row>
    <row r="593" spans="1:29" ht="12.75">
      <c r="A593" s="49" t="s">
        <v>1190</v>
      </c>
      <c r="B593" s="7" t="s">
        <v>972</v>
      </c>
      <c r="C593" s="10">
        <f>SUM(C594)</f>
        <v>5000</v>
      </c>
      <c r="D593" s="8">
        <v>0</v>
      </c>
      <c r="E593" s="8">
        <v>0</v>
      </c>
      <c r="F593" s="8">
        <v>0</v>
      </c>
      <c r="G593" s="8">
        <v>3000</v>
      </c>
      <c r="H593" s="8">
        <v>0</v>
      </c>
      <c r="I593" s="8">
        <v>3000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3000</v>
      </c>
      <c r="AA593" s="9">
        <v>0</v>
      </c>
      <c r="AB593" s="26"/>
      <c r="AC593" s="33"/>
    </row>
    <row r="594" spans="1:29" ht="25.5">
      <c r="A594" s="49" t="s">
        <v>1191</v>
      </c>
      <c r="B594" s="7" t="s">
        <v>1204</v>
      </c>
      <c r="C594" s="8">
        <v>5000</v>
      </c>
      <c r="D594" s="8">
        <v>0</v>
      </c>
      <c r="E594" s="8">
        <v>0</v>
      </c>
      <c r="F594" s="8">
        <v>0</v>
      </c>
      <c r="G594" s="8">
        <v>3000</v>
      </c>
      <c r="H594" s="8">
        <v>0</v>
      </c>
      <c r="I594" s="8">
        <v>3000</v>
      </c>
      <c r="J594" s="8">
        <v>0</v>
      </c>
      <c r="K594" s="8">
        <v>0</v>
      </c>
      <c r="L594" s="8">
        <v>0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3000</v>
      </c>
      <c r="AA594" s="9">
        <v>0</v>
      </c>
      <c r="AB594" s="26"/>
      <c r="AC594" s="33"/>
    </row>
    <row r="595" spans="1:29" ht="12.75">
      <c r="A595" s="49" t="s">
        <v>548</v>
      </c>
      <c r="B595" s="7" t="s">
        <v>975</v>
      </c>
      <c r="C595" s="24">
        <f>SUM(C596)</f>
        <v>12000</v>
      </c>
      <c r="D595" s="8">
        <v>0</v>
      </c>
      <c r="E595" s="8">
        <v>0</v>
      </c>
      <c r="F595" s="8">
        <v>0</v>
      </c>
      <c r="G595" s="8">
        <v>12000</v>
      </c>
      <c r="H595" s="8">
        <v>0</v>
      </c>
      <c r="I595" s="8">
        <v>12000</v>
      </c>
      <c r="J595" s="8">
        <v>12000</v>
      </c>
      <c r="K595" s="8">
        <v>0</v>
      </c>
      <c r="L595" s="8">
        <v>12000</v>
      </c>
      <c r="M595" s="8">
        <v>10253</v>
      </c>
      <c r="N595" s="8">
        <v>0</v>
      </c>
      <c r="O595" s="8">
        <v>10253</v>
      </c>
      <c r="P595" s="8">
        <v>10253</v>
      </c>
      <c r="Q595" s="8">
        <v>0</v>
      </c>
      <c r="R595" s="8">
        <v>10253</v>
      </c>
      <c r="S595" s="8">
        <v>10253</v>
      </c>
      <c r="T595" s="8">
        <v>0</v>
      </c>
      <c r="U595" s="8">
        <v>10253</v>
      </c>
      <c r="V595" s="8">
        <v>0</v>
      </c>
      <c r="W595" s="8">
        <v>0</v>
      </c>
      <c r="X595" s="8">
        <v>0</v>
      </c>
      <c r="Y595" s="8">
        <v>-10253</v>
      </c>
      <c r="Z595" s="8">
        <v>12000</v>
      </c>
      <c r="AA595" s="9">
        <v>12000</v>
      </c>
      <c r="AB595" s="26"/>
      <c r="AC595" s="33"/>
    </row>
    <row r="596" spans="1:29" ht="12.75">
      <c r="A596" s="49" t="s">
        <v>549</v>
      </c>
      <c r="B596" s="7" t="s">
        <v>1042</v>
      </c>
      <c r="C596" s="10">
        <f>SUM(C597)</f>
        <v>12000</v>
      </c>
      <c r="D596" s="8">
        <v>0</v>
      </c>
      <c r="E596" s="8">
        <v>0</v>
      </c>
      <c r="F596" s="8">
        <v>0</v>
      </c>
      <c r="G596" s="8">
        <v>12000</v>
      </c>
      <c r="H596" s="8">
        <v>0</v>
      </c>
      <c r="I596" s="8">
        <v>12000</v>
      </c>
      <c r="J596" s="8">
        <v>12000</v>
      </c>
      <c r="K596" s="8">
        <v>0</v>
      </c>
      <c r="L596" s="8">
        <v>12000</v>
      </c>
      <c r="M596" s="8">
        <v>10253</v>
      </c>
      <c r="N596" s="8">
        <v>0</v>
      </c>
      <c r="O596" s="8">
        <v>10253</v>
      </c>
      <c r="P596" s="8">
        <v>10253</v>
      </c>
      <c r="Q596" s="8">
        <v>0</v>
      </c>
      <c r="R596" s="8">
        <v>10253</v>
      </c>
      <c r="S596" s="8">
        <v>10253</v>
      </c>
      <c r="T596" s="8">
        <v>0</v>
      </c>
      <c r="U596" s="8">
        <v>10253</v>
      </c>
      <c r="V596" s="8">
        <v>0</v>
      </c>
      <c r="W596" s="8">
        <v>0</v>
      </c>
      <c r="X596" s="8">
        <v>0</v>
      </c>
      <c r="Y596" s="8">
        <v>-10253</v>
      </c>
      <c r="Z596" s="8">
        <v>12000</v>
      </c>
      <c r="AA596" s="9">
        <v>12000</v>
      </c>
      <c r="AB596" s="26"/>
      <c r="AC596" s="33"/>
    </row>
    <row r="597" spans="1:29" ht="12.75">
      <c r="A597" s="49" t="s">
        <v>550</v>
      </c>
      <c r="B597" s="7" t="s">
        <v>1042</v>
      </c>
      <c r="C597" s="8">
        <v>12000</v>
      </c>
      <c r="D597" s="8">
        <v>0</v>
      </c>
      <c r="E597" s="8">
        <v>0</v>
      </c>
      <c r="F597" s="8">
        <v>0</v>
      </c>
      <c r="G597" s="8">
        <v>12000</v>
      </c>
      <c r="H597" s="8">
        <v>0</v>
      </c>
      <c r="I597" s="8">
        <v>12000</v>
      </c>
      <c r="J597" s="8">
        <v>12000</v>
      </c>
      <c r="K597" s="8">
        <v>0</v>
      </c>
      <c r="L597" s="8">
        <v>12000</v>
      </c>
      <c r="M597" s="8">
        <v>10253</v>
      </c>
      <c r="N597" s="8">
        <v>0</v>
      </c>
      <c r="O597" s="8">
        <v>10253</v>
      </c>
      <c r="P597" s="8">
        <v>10253</v>
      </c>
      <c r="Q597" s="8">
        <v>0</v>
      </c>
      <c r="R597" s="8">
        <v>10253</v>
      </c>
      <c r="S597" s="8">
        <v>10253</v>
      </c>
      <c r="T597" s="8">
        <v>0</v>
      </c>
      <c r="U597" s="8">
        <v>10253</v>
      </c>
      <c r="V597" s="8">
        <v>0</v>
      </c>
      <c r="W597" s="8">
        <v>0</v>
      </c>
      <c r="X597" s="8">
        <v>0</v>
      </c>
      <c r="Y597" s="8">
        <v>-10253</v>
      </c>
      <c r="Z597" s="8">
        <v>12000</v>
      </c>
      <c r="AA597" s="9">
        <v>12000</v>
      </c>
      <c r="AB597" s="26"/>
      <c r="AC597" s="33"/>
    </row>
    <row r="598" spans="1:29" ht="25.5">
      <c r="A598" s="49" t="s">
        <v>551</v>
      </c>
      <c r="B598" s="7" t="s">
        <v>977</v>
      </c>
      <c r="C598" s="24">
        <f>SUM(C599+C613+C615)</f>
        <v>169400</v>
      </c>
      <c r="D598" s="8">
        <v>0</v>
      </c>
      <c r="E598" s="8">
        <v>0</v>
      </c>
      <c r="F598" s="8">
        <v>0</v>
      </c>
      <c r="G598" s="8">
        <v>45000</v>
      </c>
      <c r="H598" s="8">
        <v>0</v>
      </c>
      <c r="I598" s="8">
        <v>45000</v>
      </c>
      <c r="J598" s="8">
        <v>45000</v>
      </c>
      <c r="K598" s="8">
        <v>0</v>
      </c>
      <c r="L598" s="8">
        <v>45000</v>
      </c>
      <c r="M598" s="8">
        <v>12897.17</v>
      </c>
      <c r="N598" s="8">
        <v>0</v>
      </c>
      <c r="O598" s="8">
        <v>12897.17</v>
      </c>
      <c r="P598" s="8">
        <v>7945.8</v>
      </c>
      <c r="Q598" s="8">
        <v>0</v>
      </c>
      <c r="R598" s="8">
        <v>7945.8</v>
      </c>
      <c r="S598" s="8">
        <v>6555.9</v>
      </c>
      <c r="T598" s="8">
        <v>0</v>
      </c>
      <c r="U598" s="8">
        <v>6555.9</v>
      </c>
      <c r="V598" s="8">
        <v>0</v>
      </c>
      <c r="W598" s="8">
        <v>0</v>
      </c>
      <c r="X598" s="8">
        <v>0</v>
      </c>
      <c r="Y598" s="8">
        <v>-12897.17</v>
      </c>
      <c r="Z598" s="8">
        <v>45000</v>
      </c>
      <c r="AA598" s="9">
        <v>45000</v>
      </c>
      <c r="AB598" s="26"/>
      <c r="AC598" s="33"/>
    </row>
    <row r="599" spans="1:29" ht="25.5">
      <c r="A599" s="49" t="s">
        <v>1607</v>
      </c>
      <c r="B599" s="7" t="s">
        <v>1609</v>
      </c>
      <c r="C599" s="10">
        <f>SUM(C600:C611)</f>
        <v>143400</v>
      </c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9"/>
      <c r="AB599" s="26"/>
      <c r="AC599" s="33"/>
    </row>
    <row r="600" spans="1:29" ht="38.25">
      <c r="A600" s="49" t="s">
        <v>1610</v>
      </c>
      <c r="B600" s="7" t="s">
        <v>1611</v>
      </c>
      <c r="C600" s="8">
        <v>20000</v>
      </c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9"/>
      <c r="AB600" s="26" t="s">
        <v>1205</v>
      </c>
      <c r="AC600" s="33"/>
    </row>
    <row r="601" spans="1:29" ht="38.25">
      <c r="A601" s="49" t="s">
        <v>1612</v>
      </c>
      <c r="B601" s="7" t="s">
        <v>1613</v>
      </c>
      <c r="C601" s="8">
        <v>20000</v>
      </c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9"/>
      <c r="AB601" s="26" t="s">
        <v>1205</v>
      </c>
      <c r="AC601" s="33"/>
    </row>
    <row r="602" spans="1:29" ht="38.25">
      <c r="A602" s="49" t="s">
        <v>1614</v>
      </c>
      <c r="B602" s="7" t="s">
        <v>1615</v>
      </c>
      <c r="C602" s="8">
        <v>20000</v>
      </c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9"/>
      <c r="AB602" s="26" t="s">
        <v>1205</v>
      </c>
      <c r="AC602" s="33"/>
    </row>
    <row r="603" spans="1:29" ht="38.25">
      <c r="A603" s="49" t="s">
        <v>1617</v>
      </c>
      <c r="B603" s="7" t="s">
        <v>1616</v>
      </c>
      <c r="C603" s="8">
        <v>20000</v>
      </c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9"/>
      <c r="AB603" s="26" t="s">
        <v>1205</v>
      </c>
      <c r="AC603" s="33"/>
    </row>
    <row r="604" spans="1:29" ht="38.25">
      <c r="A604" s="49" t="s">
        <v>1618</v>
      </c>
      <c r="B604" s="7" t="s">
        <v>1619</v>
      </c>
      <c r="C604" s="8">
        <v>14600</v>
      </c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9"/>
      <c r="AB604" s="26" t="s">
        <v>1205</v>
      </c>
      <c r="AC604" s="33"/>
    </row>
    <row r="605" spans="1:29" ht="38.25">
      <c r="A605" s="49" t="s">
        <v>1625</v>
      </c>
      <c r="B605" s="7" t="s">
        <v>1626</v>
      </c>
      <c r="C605" s="8">
        <v>4800</v>
      </c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9"/>
      <c r="AB605" s="26" t="s">
        <v>1198</v>
      </c>
      <c r="AC605" s="33"/>
    </row>
    <row r="606" spans="1:29" ht="38.25">
      <c r="A606" s="49" t="s">
        <v>1627</v>
      </c>
      <c r="B606" s="7" t="s">
        <v>1631</v>
      </c>
      <c r="C606" s="8">
        <v>4800</v>
      </c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9"/>
      <c r="AB606" s="26" t="s">
        <v>1198</v>
      </c>
      <c r="AC606" s="33"/>
    </row>
    <row r="607" spans="1:29" ht="38.25">
      <c r="A607" s="49" t="s">
        <v>1628</v>
      </c>
      <c r="B607" s="7" t="s">
        <v>1632</v>
      </c>
      <c r="C607" s="8">
        <v>4800</v>
      </c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9"/>
      <c r="AB607" s="26" t="s">
        <v>1198</v>
      </c>
      <c r="AC607" s="33"/>
    </row>
    <row r="608" spans="1:29" ht="38.25">
      <c r="A608" s="49" t="s">
        <v>1629</v>
      </c>
      <c r="B608" s="7" t="s">
        <v>1633</v>
      </c>
      <c r="C608" s="8">
        <v>4800</v>
      </c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9"/>
      <c r="AB608" s="26" t="s">
        <v>1198</v>
      </c>
      <c r="AC608" s="33"/>
    </row>
    <row r="609" spans="1:29" ht="38.25">
      <c r="A609" s="49" t="s">
        <v>1630</v>
      </c>
      <c r="B609" s="7" t="s">
        <v>1634</v>
      </c>
      <c r="C609" s="8">
        <v>4800</v>
      </c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9"/>
      <c r="AB609" s="26" t="s">
        <v>1198</v>
      </c>
      <c r="AC609" s="33"/>
    </row>
    <row r="610" spans="1:29" ht="38.25">
      <c r="A610" s="49" t="s">
        <v>1659</v>
      </c>
      <c r="B610" s="7" t="s">
        <v>1658</v>
      </c>
      <c r="C610" s="8">
        <v>15000</v>
      </c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9"/>
      <c r="AB610" s="26" t="s">
        <v>1205</v>
      </c>
      <c r="AC610" s="33"/>
    </row>
    <row r="611" spans="1:29" ht="38.25">
      <c r="A611" s="49" t="s">
        <v>1660</v>
      </c>
      <c r="B611" s="7" t="s">
        <v>1661</v>
      </c>
      <c r="C611" s="8">
        <v>9800</v>
      </c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9"/>
      <c r="AB611" s="26" t="s">
        <v>1198</v>
      </c>
      <c r="AC611" s="33"/>
    </row>
    <row r="612" spans="1:29" ht="25.5">
      <c r="A612" s="49" t="s">
        <v>1608</v>
      </c>
      <c r="B612" s="7" t="s">
        <v>1411</v>
      </c>
      <c r="C612" s="24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9"/>
      <c r="AB612" s="26"/>
      <c r="AC612" s="33"/>
    </row>
    <row r="613" spans="1:29" ht="12.75">
      <c r="A613" s="49" t="s">
        <v>552</v>
      </c>
      <c r="B613" s="7" t="s">
        <v>1043</v>
      </c>
      <c r="C613" s="10">
        <f>SUM(C614)</f>
        <v>25000</v>
      </c>
      <c r="D613" s="8">
        <v>0</v>
      </c>
      <c r="E613" s="8">
        <v>0</v>
      </c>
      <c r="F613" s="8">
        <v>0</v>
      </c>
      <c r="G613" s="8">
        <v>40000</v>
      </c>
      <c r="H613" s="8">
        <v>0</v>
      </c>
      <c r="I613" s="8">
        <v>40000</v>
      </c>
      <c r="J613" s="8">
        <v>40000</v>
      </c>
      <c r="K613" s="8">
        <v>0</v>
      </c>
      <c r="L613" s="8">
        <v>40000</v>
      </c>
      <c r="M613" s="8">
        <v>12897.17</v>
      </c>
      <c r="N613" s="8">
        <v>0</v>
      </c>
      <c r="O613" s="8">
        <v>12897.17</v>
      </c>
      <c r="P613" s="8">
        <v>7945.8</v>
      </c>
      <c r="Q613" s="8">
        <v>0</v>
      </c>
      <c r="R613" s="8">
        <v>7945.8</v>
      </c>
      <c r="S613" s="8">
        <v>6555.9</v>
      </c>
      <c r="T613" s="8">
        <v>0</v>
      </c>
      <c r="U613" s="8">
        <v>6555.9</v>
      </c>
      <c r="V613" s="8">
        <v>0</v>
      </c>
      <c r="W613" s="8">
        <v>0</v>
      </c>
      <c r="X613" s="8">
        <v>0</v>
      </c>
      <c r="Y613" s="8">
        <v>-12897.17</v>
      </c>
      <c r="Z613" s="8">
        <v>40000</v>
      </c>
      <c r="AA613" s="9">
        <v>40000</v>
      </c>
      <c r="AB613" s="26"/>
      <c r="AC613" s="33"/>
    </row>
    <row r="614" spans="1:29" ht="12.75">
      <c r="A614" s="49" t="s">
        <v>553</v>
      </c>
      <c r="B614" s="7" t="s">
        <v>1043</v>
      </c>
      <c r="C614" s="8">
        <v>25000</v>
      </c>
      <c r="D614" s="8">
        <v>0</v>
      </c>
      <c r="E614" s="8">
        <v>0</v>
      </c>
      <c r="F614" s="8">
        <v>0</v>
      </c>
      <c r="G614" s="8">
        <v>40000</v>
      </c>
      <c r="H614" s="8">
        <v>0</v>
      </c>
      <c r="I614" s="8">
        <v>40000</v>
      </c>
      <c r="J614" s="8">
        <v>40000</v>
      </c>
      <c r="K614" s="8">
        <v>0</v>
      </c>
      <c r="L614" s="8">
        <v>40000</v>
      </c>
      <c r="M614" s="8">
        <v>12897.17</v>
      </c>
      <c r="N614" s="8">
        <v>0</v>
      </c>
      <c r="O614" s="8">
        <v>12897.17</v>
      </c>
      <c r="P614" s="8">
        <v>7945.8</v>
      </c>
      <c r="Q614" s="8">
        <v>0</v>
      </c>
      <c r="R614" s="8">
        <v>7945.8</v>
      </c>
      <c r="S614" s="8">
        <v>6555.9</v>
      </c>
      <c r="T614" s="8">
        <v>0</v>
      </c>
      <c r="U614" s="8">
        <v>6555.9</v>
      </c>
      <c r="V614" s="8">
        <v>0</v>
      </c>
      <c r="W614" s="8">
        <v>0</v>
      </c>
      <c r="X614" s="8">
        <v>0</v>
      </c>
      <c r="Y614" s="8">
        <v>-12897.17</v>
      </c>
      <c r="Z614" s="8">
        <v>40000</v>
      </c>
      <c r="AA614" s="9">
        <v>40000</v>
      </c>
      <c r="AB614" s="26"/>
      <c r="AC614" s="33"/>
    </row>
    <row r="615" spans="1:29" ht="12.75">
      <c r="A615" s="49" t="s">
        <v>554</v>
      </c>
      <c r="B615" s="7" t="s">
        <v>978</v>
      </c>
      <c r="C615" s="10">
        <f>SUM(C616)</f>
        <v>1000</v>
      </c>
      <c r="D615" s="8">
        <v>0</v>
      </c>
      <c r="E615" s="8">
        <v>0</v>
      </c>
      <c r="F615" s="8">
        <v>0</v>
      </c>
      <c r="G615" s="8">
        <v>5000</v>
      </c>
      <c r="H615" s="8">
        <v>0</v>
      </c>
      <c r="I615" s="8">
        <v>5000</v>
      </c>
      <c r="J615" s="8">
        <v>5000</v>
      </c>
      <c r="K615" s="8">
        <v>0</v>
      </c>
      <c r="L615" s="8">
        <v>5000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5000</v>
      </c>
      <c r="AA615" s="9">
        <v>5000</v>
      </c>
      <c r="AB615" s="26"/>
      <c r="AC615" s="33"/>
    </row>
    <row r="616" spans="1:29" ht="12.75">
      <c r="A616" s="49" t="s">
        <v>555</v>
      </c>
      <c r="B616" s="7" t="s">
        <v>978</v>
      </c>
      <c r="C616" s="8">
        <v>1000</v>
      </c>
      <c r="D616" s="8">
        <v>0</v>
      </c>
      <c r="E616" s="8">
        <v>0</v>
      </c>
      <c r="F616" s="8">
        <v>0</v>
      </c>
      <c r="G616" s="8">
        <v>5000</v>
      </c>
      <c r="H616" s="8">
        <v>0</v>
      </c>
      <c r="I616" s="8">
        <v>5000</v>
      </c>
      <c r="J616" s="8">
        <v>5000</v>
      </c>
      <c r="K616" s="8">
        <v>0</v>
      </c>
      <c r="L616" s="8">
        <v>5000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5000</v>
      </c>
      <c r="AA616" s="9">
        <v>5000</v>
      </c>
      <c r="AB616" s="26"/>
      <c r="AC616" s="33"/>
    </row>
    <row r="617" spans="1:29" ht="12.75">
      <c r="A617" s="49" t="s">
        <v>556</v>
      </c>
      <c r="B617" s="7" t="s">
        <v>834</v>
      </c>
      <c r="C617" s="23">
        <f>SUM(C618)</f>
        <v>12000</v>
      </c>
      <c r="D617" s="8">
        <v>0</v>
      </c>
      <c r="E617" s="8">
        <v>0</v>
      </c>
      <c r="F617" s="8">
        <v>0</v>
      </c>
      <c r="G617" s="8">
        <v>10000</v>
      </c>
      <c r="H617" s="8">
        <v>0</v>
      </c>
      <c r="I617" s="8">
        <v>10000</v>
      </c>
      <c r="J617" s="8">
        <v>10000</v>
      </c>
      <c r="K617" s="8">
        <v>0</v>
      </c>
      <c r="L617" s="8">
        <v>10000</v>
      </c>
      <c r="M617" s="8">
        <v>4519.34</v>
      </c>
      <c r="N617" s="8">
        <v>0</v>
      </c>
      <c r="O617" s="8">
        <v>4519.34</v>
      </c>
      <c r="P617" s="8">
        <v>3530.34</v>
      </c>
      <c r="Q617" s="8">
        <v>0</v>
      </c>
      <c r="R617" s="8">
        <v>3530.34</v>
      </c>
      <c r="S617" s="8">
        <v>3530.34</v>
      </c>
      <c r="T617" s="8">
        <v>0</v>
      </c>
      <c r="U617" s="8">
        <v>3530.34</v>
      </c>
      <c r="V617" s="8">
        <v>0</v>
      </c>
      <c r="W617" s="8">
        <v>0</v>
      </c>
      <c r="X617" s="8">
        <v>0</v>
      </c>
      <c r="Y617" s="8">
        <v>-4519.34</v>
      </c>
      <c r="Z617" s="8">
        <v>10000</v>
      </c>
      <c r="AA617" s="9">
        <v>10000</v>
      </c>
      <c r="AB617" s="26"/>
      <c r="AC617" s="33"/>
    </row>
    <row r="618" spans="1:29" ht="25.5">
      <c r="A618" s="49" t="s">
        <v>557</v>
      </c>
      <c r="B618" s="7" t="s">
        <v>1052</v>
      </c>
      <c r="C618" s="24">
        <f>SUM(C619+C621)</f>
        <v>12000</v>
      </c>
      <c r="D618" s="8">
        <v>0</v>
      </c>
      <c r="E618" s="8">
        <v>0</v>
      </c>
      <c r="F618" s="8">
        <v>0</v>
      </c>
      <c r="G618" s="8">
        <v>10000</v>
      </c>
      <c r="H618" s="8">
        <v>0</v>
      </c>
      <c r="I618" s="8">
        <v>10000</v>
      </c>
      <c r="J618" s="8">
        <v>10000</v>
      </c>
      <c r="K618" s="8">
        <v>0</v>
      </c>
      <c r="L618" s="8">
        <v>10000</v>
      </c>
      <c r="M618" s="8">
        <v>4519.34</v>
      </c>
      <c r="N618" s="8">
        <v>0</v>
      </c>
      <c r="O618" s="8">
        <v>4519.34</v>
      </c>
      <c r="P618" s="8">
        <v>3530.34</v>
      </c>
      <c r="Q618" s="8">
        <v>0</v>
      </c>
      <c r="R618" s="8">
        <v>3530.34</v>
      </c>
      <c r="S618" s="8">
        <v>3530.34</v>
      </c>
      <c r="T618" s="8">
        <v>0</v>
      </c>
      <c r="U618" s="8">
        <v>3530.34</v>
      </c>
      <c r="V618" s="8">
        <v>0</v>
      </c>
      <c r="W618" s="8">
        <v>0</v>
      </c>
      <c r="X618" s="8">
        <v>0</v>
      </c>
      <c r="Y618" s="8">
        <v>-4519.34</v>
      </c>
      <c r="Z618" s="8">
        <v>10000</v>
      </c>
      <c r="AA618" s="9">
        <v>10000</v>
      </c>
      <c r="AB618" s="26"/>
      <c r="AC618" s="33"/>
    </row>
    <row r="619" spans="1:29" ht="12.75">
      <c r="A619" s="49" t="s">
        <v>558</v>
      </c>
      <c r="B619" s="7" t="s">
        <v>1053</v>
      </c>
      <c r="C619" s="10">
        <f>SUM(C620)</f>
        <v>6000</v>
      </c>
      <c r="D619" s="8">
        <v>0</v>
      </c>
      <c r="E619" s="8">
        <v>0</v>
      </c>
      <c r="F619" s="8">
        <v>0</v>
      </c>
      <c r="G619" s="8">
        <v>5000</v>
      </c>
      <c r="H619" s="8">
        <v>0</v>
      </c>
      <c r="I619" s="8">
        <v>5000</v>
      </c>
      <c r="J619" s="8">
        <v>5000</v>
      </c>
      <c r="K619" s="8">
        <v>0</v>
      </c>
      <c r="L619" s="8">
        <v>5000</v>
      </c>
      <c r="M619" s="8">
        <v>2348.34</v>
      </c>
      <c r="N619" s="8">
        <v>0</v>
      </c>
      <c r="O619" s="8">
        <v>2348.34</v>
      </c>
      <c r="P619" s="8">
        <v>2348.34</v>
      </c>
      <c r="Q619" s="8">
        <v>0</v>
      </c>
      <c r="R619" s="8">
        <v>2348.34</v>
      </c>
      <c r="S619" s="8">
        <v>2348.34</v>
      </c>
      <c r="T619" s="8">
        <v>0</v>
      </c>
      <c r="U619" s="8">
        <v>2348.34</v>
      </c>
      <c r="V619" s="8">
        <v>0</v>
      </c>
      <c r="W619" s="8">
        <v>0</v>
      </c>
      <c r="X619" s="8">
        <v>0</v>
      </c>
      <c r="Y619" s="8">
        <v>-2348.34</v>
      </c>
      <c r="Z619" s="8">
        <v>5000</v>
      </c>
      <c r="AA619" s="9">
        <v>5000</v>
      </c>
      <c r="AB619" s="26"/>
      <c r="AC619" s="33"/>
    </row>
    <row r="620" spans="1:29" ht="12.75">
      <c r="A620" s="49" t="s">
        <v>559</v>
      </c>
      <c r="B620" s="7" t="s">
        <v>1053</v>
      </c>
      <c r="C620" s="8">
        <v>6000</v>
      </c>
      <c r="D620" s="8">
        <v>0</v>
      </c>
      <c r="E620" s="8">
        <v>0</v>
      </c>
      <c r="F620" s="8">
        <v>0</v>
      </c>
      <c r="G620" s="8">
        <v>5000</v>
      </c>
      <c r="H620" s="8">
        <v>0</v>
      </c>
      <c r="I620" s="8">
        <v>5000</v>
      </c>
      <c r="J620" s="8">
        <v>5000</v>
      </c>
      <c r="K620" s="8">
        <v>0</v>
      </c>
      <c r="L620" s="8">
        <v>5000</v>
      </c>
      <c r="M620" s="8">
        <v>2348.34</v>
      </c>
      <c r="N620" s="8">
        <v>0</v>
      </c>
      <c r="O620" s="8">
        <v>2348.34</v>
      </c>
      <c r="P620" s="8">
        <v>2348.34</v>
      </c>
      <c r="Q620" s="8">
        <v>0</v>
      </c>
      <c r="R620" s="8">
        <v>2348.34</v>
      </c>
      <c r="S620" s="8">
        <v>2348.34</v>
      </c>
      <c r="T620" s="8">
        <v>0</v>
      </c>
      <c r="U620" s="8">
        <v>2348.34</v>
      </c>
      <c r="V620" s="8">
        <v>0</v>
      </c>
      <c r="W620" s="8">
        <v>0</v>
      </c>
      <c r="X620" s="8">
        <v>0</v>
      </c>
      <c r="Y620" s="8">
        <v>-2348.34</v>
      </c>
      <c r="Z620" s="8">
        <v>5000</v>
      </c>
      <c r="AA620" s="9">
        <v>5000</v>
      </c>
      <c r="AB620" s="26"/>
      <c r="AC620" s="33"/>
    </row>
    <row r="621" spans="1:29" ht="25.5">
      <c r="A621" s="49" t="s">
        <v>560</v>
      </c>
      <c r="B621" s="7" t="s">
        <v>1084</v>
      </c>
      <c r="C621" s="10">
        <f>SUM(C622)</f>
        <v>6000</v>
      </c>
      <c r="D621" s="8">
        <v>0</v>
      </c>
      <c r="E621" s="8">
        <v>0</v>
      </c>
      <c r="F621" s="8">
        <v>0</v>
      </c>
      <c r="G621" s="8">
        <v>5000</v>
      </c>
      <c r="H621" s="8">
        <v>0</v>
      </c>
      <c r="I621" s="8">
        <v>5000</v>
      </c>
      <c r="J621" s="8">
        <v>5000</v>
      </c>
      <c r="K621" s="8">
        <v>0</v>
      </c>
      <c r="L621" s="8">
        <v>5000</v>
      </c>
      <c r="M621" s="8">
        <v>2171</v>
      </c>
      <c r="N621" s="8">
        <v>0</v>
      </c>
      <c r="O621" s="8">
        <v>2171</v>
      </c>
      <c r="P621" s="8">
        <v>1182</v>
      </c>
      <c r="Q621" s="8">
        <v>0</v>
      </c>
      <c r="R621" s="8">
        <v>1182</v>
      </c>
      <c r="S621" s="8">
        <v>1182</v>
      </c>
      <c r="T621" s="8">
        <v>0</v>
      </c>
      <c r="U621" s="8">
        <v>1182</v>
      </c>
      <c r="V621" s="8">
        <v>0</v>
      </c>
      <c r="W621" s="8">
        <v>0</v>
      </c>
      <c r="X621" s="8">
        <v>0</v>
      </c>
      <c r="Y621" s="8">
        <v>-2171</v>
      </c>
      <c r="Z621" s="8">
        <v>5000</v>
      </c>
      <c r="AA621" s="9">
        <v>5000</v>
      </c>
      <c r="AB621" s="26"/>
      <c r="AC621" s="33"/>
    </row>
    <row r="622" spans="1:29" ht="25.5">
      <c r="A622" s="49" t="s">
        <v>561</v>
      </c>
      <c r="B622" s="7" t="s">
        <v>1084</v>
      </c>
      <c r="C622" s="8">
        <v>6000</v>
      </c>
      <c r="D622" s="8">
        <v>0</v>
      </c>
      <c r="E622" s="8">
        <v>0</v>
      </c>
      <c r="F622" s="8">
        <v>0</v>
      </c>
      <c r="G622" s="8">
        <v>5000</v>
      </c>
      <c r="H622" s="8">
        <v>0</v>
      </c>
      <c r="I622" s="8">
        <v>5000</v>
      </c>
      <c r="J622" s="8">
        <v>5000</v>
      </c>
      <c r="K622" s="8">
        <v>0</v>
      </c>
      <c r="L622" s="8">
        <v>5000</v>
      </c>
      <c r="M622" s="8">
        <v>2171</v>
      </c>
      <c r="N622" s="8">
        <v>0</v>
      </c>
      <c r="O622" s="8">
        <v>2171</v>
      </c>
      <c r="P622" s="8">
        <v>1182</v>
      </c>
      <c r="Q622" s="8">
        <v>0</v>
      </c>
      <c r="R622" s="8">
        <v>1182</v>
      </c>
      <c r="S622" s="8">
        <v>1182</v>
      </c>
      <c r="T622" s="8">
        <v>0</v>
      </c>
      <c r="U622" s="8">
        <v>1182</v>
      </c>
      <c r="V622" s="8">
        <v>0</v>
      </c>
      <c r="W622" s="8">
        <v>0</v>
      </c>
      <c r="X622" s="8">
        <v>0</v>
      </c>
      <c r="Y622" s="8">
        <v>-2171</v>
      </c>
      <c r="Z622" s="8">
        <v>5000</v>
      </c>
      <c r="AA622" s="9">
        <v>5000</v>
      </c>
      <c r="AB622" s="26"/>
      <c r="AC622" s="33"/>
    </row>
    <row r="623" spans="1:29" ht="12.75">
      <c r="A623" s="49" t="s">
        <v>562</v>
      </c>
      <c r="B623" s="7" t="s">
        <v>841</v>
      </c>
      <c r="C623" s="23">
        <f>SUM(C624+C627+C630)</f>
        <v>20000</v>
      </c>
      <c r="D623" s="8">
        <v>4000</v>
      </c>
      <c r="E623" s="8">
        <v>0</v>
      </c>
      <c r="F623" s="8">
        <v>4000</v>
      </c>
      <c r="G623" s="8">
        <v>19000</v>
      </c>
      <c r="H623" s="8">
        <v>0</v>
      </c>
      <c r="I623" s="8">
        <v>19000</v>
      </c>
      <c r="J623" s="8">
        <v>19000</v>
      </c>
      <c r="K623" s="8">
        <v>0</v>
      </c>
      <c r="L623" s="8">
        <v>19000</v>
      </c>
      <c r="M623" s="8">
        <v>6724.57</v>
      </c>
      <c r="N623" s="8">
        <v>0</v>
      </c>
      <c r="O623" s="8">
        <v>6724.57</v>
      </c>
      <c r="P623" s="8">
        <v>2330.6</v>
      </c>
      <c r="Q623" s="8">
        <v>0</v>
      </c>
      <c r="R623" s="8">
        <v>2330.6</v>
      </c>
      <c r="S623" s="8">
        <v>1734.3</v>
      </c>
      <c r="T623" s="8">
        <v>0</v>
      </c>
      <c r="U623" s="8">
        <v>1734.3</v>
      </c>
      <c r="V623" s="8">
        <v>0</v>
      </c>
      <c r="W623" s="8">
        <v>0</v>
      </c>
      <c r="X623" s="8">
        <v>0</v>
      </c>
      <c r="Y623" s="8">
        <v>-6724.57</v>
      </c>
      <c r="Z623" s="8">
        <v>19000</v>
      </c>
      <c r="AA623" s="9">
        <v>19000</v>
      </c>
      <c r="AB623" s="26"/>
      <c r="AC623" s="33"/>
    </row>
    <row r="624" spans="1:29" ht="12.75">
      <c r="A624" s="49" t="s">
        <v>1666</v>
      </c>
      <c r="B624" s="7" t="s">
        <v>986</v>
      </c>
      <c r="C624" s="13">
        <f>SUM(C625)</f>
        <v>5000</v>
      </c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9"/>
      <c r="AB624" s="26"/>
      <c r="AC624" s="33"/>
    </row>
    <row r="625" spans="1:29" ht="25.5">
      <c r="A625" s="49" t="s">
        <v>1667</v>
      </c>
      <c r="B625" s="7" t="s">
        <v>1054</v>
      </c>
      <c r="C625" s="10">
        <f>SUM(C626)</f>
        <v>5000</v>
      </c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9"/>
      <c r="AB625" s="26"/>
      <c r="AC625" s="33"/>
    </row>
    <row r="626" spans="1:29" ht="12.75">
      <c r="A626" s="49" t="s">
        <v>1668</v>
      </c>
      <c r="B626" s="7" t="s">
        <v>1669</v>
      </c>
      <c r="C626" s="8">
        <v>5000</v>
      </c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9"/>
      <c r="AB626" s="26"/>
      <c r="AC626" s="33"/>
    </row>
    <row r="627" spans="1:29" ht="12.75">
      <c r="A627" s="49" t="s">
        <v>563</v>
      </c>
      <c r="B627" s="7" t="s">
        <v>842</v>
      </c>
      <c r="C627" s="24">
        <f>SUM(C628)</f>
        <v>3000</v>
      </c>
      <c r="D627" s="8">
        <v>0</v>
      </c>
      <c r="E627" s="8">
        <v>0</v>
      </c>
      <c r="F627" s="8">
        <v>0</v>
      </c>
      <c r="G627" s="8">
        <v>3000</v>
      </c>
      <c r="H627" s="8">
        <v>0</v>
      </c>
      <c r="I627" s="8">
        <v>3000</v>
      </c>
      <c r="J627" s="8">
        <v>3000</v>
      </c>
      <c r="K627" s="8">
        <v>0</v>
      </c>
      <c r="L627" s="8">
        <v>3000</v>
      </c>
      <c r="M627" s="8">
        <v>1477.25</v>
      </c>
      <c r="N627" s="8">
        <v>0</v>
      </c>
      <c r="O627" s="8">
        <v>1477.25</v>
      </c>
      <c r="P627" s="8">
        <v>596.3</v>
      </c>
      <c r="Q627" s="8">
        <v>0</v>
      </c>
      <c r="R627" s="8">
        <v>596.3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-1477.25</v>
      </c>
      <c r="Z627" s="8">
        <v>3000</v>
      </c>
      <c r="AA627" s="9">
        <v>3000</v>
      </c>
      <c r="AB627" s="26"/>
      <c r="AC627" s="33"/>
    </row>
    <row r="628" spans="1:29" ht="25.5">
      <c r="A628" s="49" t="s">
        <v>564</v>
      </c>
      <c r="B628" s="7" t="s">
        <v>988</v>
      </c>
      <c r="C628" s="10">
        <f>SUM(C629)</f>
        <v>3000</v>
      </c>
      <c r="D628" s="8">
        <v>0</v>
      </c>
      <c r="E628" s="8">
        <v>0</v>
      </c>
      <c r="F628" s="8">
        <v>0</v>
      </c>
      <c r="G628" s="8">
        <v>3000</v>
      </c>
      <c r="H628" s="8">
        <v>0</v>
      </c>
      <c r="I628" s="8">
        <v>3000</v>
      </c>
      <c r="J628" s="8">
        <v>3000</v>
      </c>
      <c r="K628" s="8">
        <v>0</v>
      </c>
      <c r="L628" s="8">
        <v>3000</v>
      </c>
      <c r="M628" s="8">
        <v>1477.25</v>
      </c>
      <c r="N628" s="8">
        <v>0</v>
      </c>
      <c r="O628" s="8">
        <v>1477.25</v>
      </c>
      <c r="P628" s="8">
        <v>596.3</v>
      </c>
      <c r="Q628" s="8">
        <v>0</v>
      </c>
      <c r="R628" s="8">
        <v>596.3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-1477.25</v>
      </c>
      <c r="Z628" s="8">
        <v>3000</v>
      </c>
      <c r="AA628" s="9">
        <v>3000</v>
      </c>
      <c r="AB628" s="26"/>
      <c r="AC628" s="33"/>
    </row>
    <row r="629" spans="1:29" ht="25.5">
      <c r="A629" s="49" t="s">
        <v>565</v>
      </c>
      <c r="B629" s="7" t="s">
        <v>988</v>
      </c>
      <c r="C629" s="8">
        <v>3000</v>
      </c>
      <c r="D629" s="8">
        <v>0</v>
      </c>
      <c r="E629" s="8">
        <v>0</v>
      </c>
      <c r="F629" s="8">
        <v>0</v>
      </c>
      <c r="G629" s="8">
        <v>3000</v>
      </c>
      <c r="H629" s="8">
        <v>0</v>
      </c>
      <c r="I629" s="8">
        <v>3000</v>
      </c>
      <c r="J629" s="8">
        <v>3000</v>
      </c>
      <c r="K629" s="8">
        <v>0</v>
      </c>
      <c r="L629" s="8">
        <v>3000</v>
      </c>
      <c r="M629" s="8">
        <v>1477.25</v>
      </c>
      <c r="N629" s="8">
        <v>0</v>
      </c>
      <c r="O629" s="8">
        <v>1477.25</v>
      </c>
      <c r="P629" s="8">
        <v>596.3</v>
      </c>
      <c r="Q629" s="8">
        <v>0</v>
      </c>
      <c r="R629" s="8">
        <v>596.3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-1477.25</v>
      </c>
      <c r="Z629" s="8">
        <v>3000</v>
      </c>
      <c r="AA629" s="9">
        <v>3000</v>
      </c>
      <c r="AB629" s="26"/>
      <c r="AC629" s="33"/>
    </row>
    <row r="630" spans="1:29" ht="12.75">
      <c r="A630" s="49" t="s">
        <v>566</v>
      </c>
      <c r="B630" s="7" t="s">
        <v>855</v>
      </c>
      <c r="C630" s="24">
        <f>SUM(C631)</f>
        <v>12000</v>
      </c>
      <c r="D630" s="8">
        <v>0</v>
      </c>
      <c r="E630" s="8">
        <v>0</v>
      </c>
      <c r="F630" s="8">
        <v>0</v>
      </c>
      <c r="G630" s="8">
        <v>12000</v>
      </c>
      <c r="H630" s="8">
        <v>0</v>
      </c>
      <c r="I630" s="8">
        <v>12000</v>
      </c>
      <c r="J630" s="8">
        <v>12000</v>
      </c>
      <c r="K630" s="8">
        <v>0</v>
      </c>
      <c r="L630" s="8">
        <v>12000</v>
      </c>
      <c r="M630" s="8">
        <v>5247.32</v>
      </c>
      <c r="N630" s="8">
        <v>0</v>
      </c>
      <c r="O630" s="8">
        <v>5247.32</v>
      </c>
      <c r="P630" s="8">
        <v>1734.3</v>
      </c>
      <c r="Q630" s="8">
        <v>0</v>
      </c>
      <c r="R630" s="8">
        <v>1734.3</v>
      </c>
      <c r="S630" s="8">
        <v>1734.3</v>
      </c>
      <c r="T630" s="8">
        <v>0</v>
      </c>
      <c r="U630" s="8">
        <v>1734.3</v>
      </c>
      <c r="V630" s="8">
        <v>0</v>
      </c>
      <c r="W630" s="8">
        <v>0</v>
      </c>
      <c r="X630" s="8">
        <v>0</v>
      </c>
      <c r="Y630" s="8">
        <v>-5247.32</v>
      </c>
      <c r="Z630" s="8">
        <v>12000</v>
      </c>
      <c r="AA630" s="9">
        <v>12000</v>
      </c>
      <c r="AB630" s="26"/>
      <c r="AC630" s="33"/>
    </row>
    <row r="631" spans="1:29" ht="12.75">
      <c r="A631" s="49" t="s">
        <v>567</v>
      </c>
      <c r="B631" s="7" t="s">
        <v>856</v>
      </c>
      <c r="C631" s="10">
        <f>SUM(C632)</f>
        <v>12000</v>
      </c>
      <c r="D631" s="8">
        <v>0</v>
      </c>
      <c r="E631" s="8">
        <v>0</v>
      </c>
      <c r="F631" s="8">
        <v>0</v>
      </c>
      <c r="G631" s="8">
        <v>12000</v>
      </c>
      <c r="H631" s="8">
        <v>0</v>
      </c>
      <c r="I631" s="8">
        <v>12000</v>
      </c>
      <c r="J631" s="8">
        <v>12000</v>
      </c>
      <c r="K631" s="8">
        <v>0</v>
      </c>
      <c r="L631" s="8">
        <v>12000</v>
      </c>
      <c r="M631" s="8">
        <v>5247.32</v>
      </c>
      <c r="N631" s="8">
        <v>0</v>
      </c>
      <c r="O631" s="8">
        <v>5247.32</v>
      </c>
      <c r="P631" s="8">
        <v>1734.3</v>
      </c>
      <c r="Q631" s="8">
        <v>0</v>
      </c>
      <c r="R631" s="8">
        <v>1734.3</v>
      </c>
      <c r="S631" s="8">
        <v>1734.3</v>
      </c>
      <c r="T631" s="8">
        <v>0</v>
      </c>
      <c r="U631" s="8">
        <v>1734.3</v>
      </c>
      <c r="V631" s="8">
        <v>0</v>
      </c>
      <c r="W631" s="8">
        <v>0</v>
      </c>
      <c r="X631" s="8">
        <v>0</v>
      </c>
      <c r="Y631" s="8">
        <v>-5247.32</v>
      </c>
      <c r="Z631" s="8">
        <v>12000</v>
      </c>
      <c r="AA631" s="9">
        <v>12000</v>
      </c>
      <c r="AB631" s="26"/>
      <c r="AC631" s="33"/>
    </row>
    <row r="632" spans="1:29" ht="12.75">
      <c r="A632" s="49" t="s">
        <v>568</v>
      </c>
      <c r="B632" s="7" t="s">
        <v>856</v>
      </c>
      <c r="C632" s="8">
        <v>12000</v>
      </c>
      <c r="D632" s="8">
        <v>0</v>
      </c>
      <c r="E632" s="8">
        <v>0</v>
      </c>
      <c r="F632" s="8">
        <v>0</v>
      </c>
      <c r="G632" s="8">
        <v>12000</v>
      </c>
      <c r="H632" s="8">
        <v>0</v>
      </c>
      <c r="I632" s="8">
        <v>12000</v>
      </c>
      <c r="J632" s="8">
        <v>12000</v>
      </c>
      <c r="K632" s="8">
        <v>0</v>
      </c>
      <c r="L632" s="8">
        <v>12000</v>
      </c>
      <c r="M632" s="8">
        <v>5247.32</v>
      </c>
      <c r="N632" s="8">
        <v>0</v>
      </c>
      <c r="O632" s="8">
        <v>5247.32</v>
      </c>
      <c r="P632" s="8">
        <v>1734.3</v>
      </c>
      <c r="Q632" s="8">
        <v>0</v>
      </c>
      <c r="R632" s="8">
        <v>1734.3</v>
      </c>
      <c r="S632" s="8">
        <v>1734.3</v>
      </c>
      <c r="T632" s="8">
        <v>0</v>
      </c>
      <c r="U632" s="8">
        <v>1734.3</v>
      </c>
      <c r="V632" s="8">
        <v>0</v>
      </c>
      <c r="W632" s="8">
        <v>0</v>
      </c>
      <c r="X632" s="8">
        <v>0</v>
      </c>
      <c r="Y632" s="8">
        <v>-5247.32</v>
      </c>
      <c r="Z632" s="8">
        <v>12000</v>
      </c>
      <c r="AA632" s="9">
        <v>12000</v>
      </c>
      <c r="AB632" s="26"/>
      <c r="AC632" s="33"/>
    </row>
    <row r="633" spans="1:29" ht="12.75">
      <c r="A633" s="49" t="s">
        <v>569</v>
      </c>
      <c r="B633" s="7" t="s">
        <v>991</v>
      </c>
      <c r="C633" s="23">
        <f>SUM(C634+C637+C642+C645+C664)</f>
        <v>445156.38</v>
      </c>
      <c r="D633" s="8">
        <v>35000</v>
      </c>
      <c r="E633" s="8">
        <v>0</v>
      </c>
      <c r="F633" s="8">
        <v>35000</v>
      </c>
      <c r="G633" s="8">
        <v>246000</v>
      </c>
      <c r="H633" s="8">
        <v>0</v>
      </c>
      <c r="I633" s="8">
        <v>246000</v>
      </c>
      <c r="J633" s="8">
        <v>210000</v>
      </c>
      <c r="K633" s="8">
        <v>0</v>
      </c>
      <c r="L633" s="8">
        <v>210000</v>
      </c>
      <c r="M633" s="8">
        <v>82557.46</v>
      </c>
      <c r="N633" s="8">
        <v>0</v>
      </c>
      <c r="O633" s="8">
        <v>82557.46</v>
      </c>
      <c r="P633" s="8">
        <v>62941.24</v>
      </c>
      <c r="Q633" s="8">
        <v>0</v>
      </c>
      <c r="R633" s="8">
        <v>62941.24</v>
      </c>
      <c r="S633" s="8">
        <v>51492.1</v>
      </c>
      <c r="T633" s="8">
        <v>0</v>
      </c>
      <c r="U633" s="8">
        <v>51492.1</v>
      </c>
      <c r="V633" s="8">
        <v>0</v>
      </c>
      <c r="W633" s="8">
        <v>0</v>
      </c>
      <c r="X633" s="8">
        <v>0</v>
      </c>
      <c r="Y633" s="8">
        <v>-82557.46</v>
      </c>
      <c r="Z633" s="8">
        <v>246000</v>
      </c>
      <c r="AA633" s="9">
        <v>210000</v>
      </c>
      <c r="AB633" s="26"/>
      <c r="AC633" s="33"/>
    </row>
    <row r="634" spans="1:29" ht="12.75">
      <c r="A634" s="49" t="s">
        <v>570</v>
      </c>
      <c r="B634" s="7" t="s">
        <v>992</v>
      </c>
      <c r="C634" s="24">
        <f>SUM(C635)</f>
        <v>5000</v>
      </c>
      <c r="D634" s="8">
        <v>0</v>
      </c>
      <c r="E634" s="8">
        <v>0</v>
      </c>
      <c r="F634" s="8">
        <v>0</v>
      </c>
      <c r="G634" s="8">
        <v>5000</v>
      </c>
      <c r="H634" s="8">
        <v>0</v>
      </c>
      <c r="I634" s="8">
        <v>5000</v>
      </c>
      <c r="J634" s="8">
        <v>5000</v>
      </c>
      <c r="K634" s="8">
        <v>0</v>
      </c>
      <c r="L634" s="8">
        <v>5000</v>
      </c>
      <c r="M634" s="8">
        <v>657.22</v>
      </c>
      <c r="N634" s="8">
        <v>0</v>
      </c>
      <c r="O634" s="8">
        <v>657.22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-657.22</v>
      </c>
      <c r="Z634" s="8">
        <v>5000</v>
      </c>
      <c r="AA634" s="9">
        <v>5000</v>
      </c>
      <c r="AB634" s="26"/>
      <c r="AC634" s="33"/>
    </row>
    <row r="635" spans="1:29" ht="12.75">
      <c r="A635" s="49" t="s">
        <v>571</v>
      </c>
      <c r="B635" s="7" t="s">
        <v>998</v>
      </c>
      <c r="C635" s="10">
        <f>SUM(C636)</f>
        <v>5000</v>
      </c>
      <c r="D635" s="8">
        <v>0</v>
      </c>
      <c r="E635" s="8">
        <v>0</v>
      </c>
      <c r="F635" s="8">
        <v>0</v>
      </c>
      <c r="G635" s="8">
        <v>5000</v>
      </c>
      <c r="H635" s="8">
        <v>0</v>
      </c>
      <c r="I635" s="8">
        <v>5000</v>
      </c>
      <c r="J635" s="8">
        <v>5000</v>
      </c>
      <c r="K635" s="8">
        <v>0</v>
      </c>
      <c r="L635" s="8">
        <v>5000</v>
      </c>
      <c r="M635" s="8">
        <v>657.22</v>
      </c>
      <c r="N635" s="8">
        <v>0</v>
      </c>
      <c r="O635" s="8">
        <v>657.22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-657.22</v>
      </c>
      <c r="Z635" s="8">
        <v>5000</v>
      </c>
      <c r="AA635" s="9">
        <v>5000</v>
      </c>
      <c r="AB635" s="26"/>
      <c r="AC635" s="33"/>
    </row>
    <row r="636" spans="1:29" ht="12.75">
      <c r="A636" s="49" t="s">
        <v>572</v>
      </c>
      <c r="B636" s="7" t="s">
        <v>998</v>
      </c>
      <c r="C636" s="8">
        <v>5000</v>
      </c>
      <c r="D636" s="8">
        <v>0</v>
      </c>
      <c r="E636" s="8">
        <v>0</v>
      </c>
      <c r="F636" s="8">
        <v>0</v>
      </c>
      <c r="G636" s="8">
        <v>5000</v>
      </c>
      <c r="H636" s="8">
        <v>0</v>
      </c>
      <c r="I636" s="8">
        <v>5000</v>
      </c>
      <c r="J636" s="8">
        <v>5000</v>
      </c>
      <c r="K636" s="8">
        <v>0</v>
      </c>
      <c r="L636" s="8">
        <v>5000</v>
      </c>
      <c r="M636" s="8">
        <v>657.22</v>
      </c>
      <c r="N636" s="8">
        <v>0</v>
      </c>
      <c r="O636" s="8">
        <v>657.22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-657.22</v>
      </c>
      <c r="Z636" s="8">
        <v>5000</v>
      </c>
      <c r="AA636" s="9">
        <v>5000</v>
      </c>
      <c r="AB636" s="26"/>
      <c r="AC636" s="33"/>
    </row>
    <row r="637" spans="1:29" ht="12.75">
      <c r="A637" s="49" t="s">
        <v>573</v>
      </c>
      <c r="B637" s="7" t="s">
        <v>1001</v>
      </c>
      <c r="C637" s="24">
        <f>SUM(C638+C640)</f>
        <v>145356.38</v>
      </c>
      <c r="D637" s="8">
        <v>0</v>
      </c>
      <c r="E637" s="8">
        <v>0</v>
      </c>
      <c r="F637" s="8">
        <v>0</v>
      </c>
      <c r="G637" s="8">
        <v>115000</v>
      </c>
      <c r="H637" s="8">
        <v>0</v>
      </c>
      <c r="I637" s="8">
        <v>115000</v>
      </c>
      <c r="J637" s="8">
        <v>115000</v>
      </c>
      <c r="K637" s="8">
        <v>0</v>
      </c>
      <c r="L637" s="8">
        <v>115000</v>
      </c>
      <c r="M637" s="8">
        <v>36022.97</v>
      </c>
      <c r="N637" s="8">
        <v>0</v>
      </c>
      <c r="O637" s="8">
        <v>36022.97</v>
      </c>
      <c r="P637" s="8">
        <v>28910</v>
      </c>
      <c r="Q637" s="8">
        <v>0</v>
      </c>
      <c r="R637" s="8">
        <v>28910</v>
      </c>
      <c r="S637" s="8">
        <v>20838.44</v>
      </c>
      <c r="T637" s="8">
        <v>0</v>
      </c>
      <c r="U637" s="8">
        <v>20838.44</v>
      </c>
      <c r="V637" s="8">
        <v>0</v>
      </c>
      <c r="W637" s="8">
        <v>0</v>
      </c>
      <c r="X637" s="8">
        <v>0</v>
      </c>
      <c r="Y637" s="8">
        <v>-36022.97</v>
      </c>
      <c r="Z637" s="8">
        <v>115000</v>
      </c>
      <c r="AA637" s="9">
        <v>115000</v>
      </c>
      <c r="AB637" s="26"/>
      <c r="AC637" s="33"/>
    </row>
    <row r="638" spans="1:29" ht="25.5">
      <c r="A638" s="49" t="s">
        <v>574</v>
      </c>
      <c r="B638" s="7" t="s">
        <v>1059</v>
      </c>
      <c r="C638" s="10">
        <f>SUM(C639)</f>
        <v>142356.38</v>
      </c>
      <c r="D638" s="8">
        <v>0</v>
      </c>
      <c r="E638" s="8">
        <v>0</v>
      </c>
      <c r="F638" s="8">
        <v>0</v>
      </c>
      <c r="G638" s="8">
        <v>112000</v>
      </c>
      <c r="H638" s="8">
        <v>0</v>
      </c>
      <c r="I638" s="8">
        <v>112000</v>
      </c>
      <c r="J638" s="8">
        <v>112000</v>
      </c>
      <c r="K638" s="8">
        <v>0</v>
      </c>
      <c r="L638" s="8">
        <v>112000</v>
      </c>
      <c r="M638" s="8">
        <v>36022.97</v>
      </c>
      <c r="N638" s="8">
        <v>0</v>
      </c>
      <c r="O638" s="8">
        <v>36022.97</v>
      </c>
      <c r="P638" s="8">
        <v>28910</v>
      </c>
      <c r="Q638" s="8">
        <v>0</v>
      </c>
      <c r="R638" s="8">
        <v>28910</v>
      </c>
      <c r="S638" s="8">
        <v>20838.44</v>
      </c>
      <c r="T638" s="8">
        <v>0</v>
      </c>
      <c r="U638" s="8">
        <v>20838.44</v>
      </c>
      <c r="V638" s="8">
        <v>0</v>
      </c>
      <c r="W638" s="8">
        <v>0</v>
      </c>
      <c r="X638" s="8">
        <v>0</v>
      </c>
      <c r="Y638" s="8">
        <v>-36022.97</v>
      </c>
      <c r="Z638" s="8">
        <v>112000</v>
      </c>
      <c r="AA638" s="9">
        <v>112000</v>
      </c>
      <c r="AB638" s="26"/>
      <c r="AC638" s="33"/>
    </row>
    <row r="639" spans="1:29" ht="25.5">
      <c r="A639" s="49" t="s">
        <v>575</v>
      </c>
      <c r="B639" s="7" t="s">
        <v>1059</v>
      </c>
      <c r="C639" s="8">
        <v>142356.38</v>
      </c>
      <c r="D639" s="8">
        <v>0</v>
      </c>
      <c r="E639" s="8">
        <v>0</v>
      </c>
      <c r="F639" s="8">
        <v>0</v>
      </c>
      <c r="G639" s="8">
        <v>112000</v>
      </c>
      <c r="H639" s="8">
        <v>0</v>
      </c>
      <c r="I639" s="8">
        <v>112000</v>
      </c>
      <c r="J639" s="8">
        <v>112000</v>
      </c>
      <c r="K639" s="8">
        <v>0</v>
      </c>
      <c r="L639" s="8">
        <v>112000</v>
      </c>
      <c r="M639" s="8">
        <v>36022.97</v>
      </c>
      <c r="N639" s="8">
        <v>0</v>
      </c>
      <c r="O639" s="8">
        <v>36022.97</v>
      </c>
      <c r="P639" s="8">
        <v>28910</v>
      </c>
      <c r="Q639" s="8">
        <v>0</v>
      </c>
      <c r="R639" s="8">
        <v>28910</v>
      </c>
      <c r="S639" s="8">
        <v>20838.44</v>
      </c>
      <c r="T639" s="8">
        <v>0</v>
      </c>
      <c r="U639" s="8">
        <v>20838.44</v>
      </c>
      <c r="V639" s="8">
        <v>0</v>
      </c>
      <c r="W639" s="8">
        <v>0</v>
      </c>
      <c r="X639" s="8">
        <v>0</v>
      </c>
      <c r="Y639" s="8">
        <v>-36022.97</v>
      </c>
      <c r="Z639" s="8">
        <v>112000</v>
      </c>
      <c r="AA639" s="9">
        <v>112000</v>
      </c>
      <c r="AB639" s="26"/>
      <c r="AC639" s="33"/>
    </row>
    <row r="640" spans="1:29" ht="25.5">
      <c r="A640" s="49" t="s">
        <v>576</v>
      </c>
      <c r="B640" s="7" t="s">
        <v>1085</v>
      </c>
      <c r="C640" s="10">
        <f>SUM(C641)</f>
        <v>3000</v>
      </c>
      <c r="D640" s="8">
        <v>0</v>
      </c>
      <c r="E640" s="8">
        <v>0</v>
      </c>
      <c r="F640" s="8">
        <v>0</v>
      </c>
      <c r="G640" s="8">
        <v>3000</v>
      </c>
      <c r="H640" s="8">
        <v>0</v>
      </c>
      <c r="I640" s="8">
        <v>3000</v>
      </c>
      <c r="J640" s="8">
        <v>3000</v>
      </c>
      <c r="K640" s="8">
        <v>0</v>
      </c>
      <c r="L640" s="8">
        <v>3000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3000</v>
      </c>
      <c r="AA640" s="9">
        <v>3000</v>
      </c>
      <c r="AB640" s="26"/>
      <c r="AC640" s="33"/>
    </row>
    <row r="641" spans="1:29" ht="25.5">
      <c r="A641" s="49" t="s">
        <v>577</v>
      </c>
      <c r="B641" s="7" t="s">
        <v>1085</v>
      </c>
      <c r="C641" s="8">
        <v>3000</v>
      </c>
      <c r="D641" s="8">
        <v>0</v>
      </c>
      <c r="E641" s="8">
        <v>0</v>
      </c>
      <c r="F641" s="8">
        <v>0</v>
      </c>
      <c r="G641" s="8">
        <v>3000</v>
      </c>
      <c r="H641" s="8">
        <v>0</v>
      </c>
      <c r="I641" s="8">
        <v>3000</v>
      </c>
      <c r="J641" s="8">
        <v>3000</v>
      </c>
      <c r="K641" s="8">
        <v>0</v>
      </c>
      <c r="L641" s="8">
        <v>3000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3000</v>
      </c>
      <c r="AA641" s="9">
        <v>3000</v>
      </c>
      <c r="AB641" s="26"/>
      <c r="AC641" s="33"/>
    </row>
    <row r="642" spans="1:29" ht="38.25">
      <c r="A642" s="49" t="s">
        <v>578</v>
      </c>
      <c r="B642" s="7" t="s">
        <v>1086</v>
      </c>
      <c r="C642" s="24">
        <f>SUM(C643)</f>
        <v>1000</v>
      </c>
      <c r="D642" s="8">
        <v>0</v>
      </c>
      <c r="E642" s="8">
        <v>0</v>
      </c>
      <c r="F642" s="8">
        <v>0</v>
      </c>
      <c r="G642" s="8">
        <v>1000</v>
      </c>
      <c r="H642" s="8">
        <v>0</v>
      </c>
      <c r="I642" s="8">
        <v>1000</v>
      </c>
      <c r="J642" s="8">
        <v>0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1000</v>
      </c>
      <c r="AA642" s="9">
        <v>0</v>
      </c>
      <c r="AB642" s="26"/>
      <c r="AC642" s="33"/>
    </row>
    <row r="643" spans="1:29" ht="25.5">
      <c r="A643" s="49" t="s">
        <v>579</v>
      </c>
      <c r="B643" s="7" t="s">
        <v>1087</v>
      </c>
      <c r="C643" s="10">
        <f>SUM(C644)</f>
        <v>1000</v>
      </c>
      <c r="D643" s="8">
        <v>0</v>
      </c>
      <c r="E643" s="8">
        <v>0</v>
      </c>
      <c r="F643" s="8">
        <v>0</v>
      </c>
      <c r="G643" s="8">
        <v>1000</v>
      </c>
      <c r="H643" s="8">
        <v>0</v>
      </c>
      <c r="I643" s="8">
        <v>1000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1000</v>
      </c>
      <c r="AA643" s="9">
        <v>0</v>
      </c>
      <c r="AB643" s="26"/>
      <c r="AC643" s="33"/>
    </row>
    <row r="644" spans="1:29" ht="25.5">
      <c r="A644" s="49" t="s">
        <v>580</v>
      </c>
      <c r="B644" s="7" t="s">
        <v>1087</v>
      </c>
      <c r="C644" s="8">
        <v>1000</v>
      </c>
      <c r="D644" s="8">
        <v>0</v>
      </c>
      <c r="E644" s="8">
        <v>0</v>
      </c>
      <c r="F644" s="8">
        <v>0</v>
      </c>
      <c r="G644" s="8">
        <v>1000</v>
      </c>
      <c r="H644" s="8">
        <v>0</v>
      </c>
      <c r="I644" s="8">
        <v>1000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1000</v>
      </c>
      <c r="AA644" s="9">
        <v>0</v>
      </c>
      <c r="AB644" s="26"/>
      <c r="AC644" s="33"/>
    </row>
    <row r="645" spans="1:29" ht="25.5">
      <c r="A645" s="49" t="s">
        <v>581</v>
      </c>
      <c r="B645" s="7" t="s">
        <v>1088</v>
      </c>
      <c r="C645" s="24">
        <f>SUM(C646)</f>
        <v>213800</v>
      </c>
      <c r="D645" s="8">
        <v>5000</v>
      </c>
      <c r="E645" s="8">
        <v>0</v>
      </c>
      <c r="F645" s="8">
        <v>5000</v>
      </c>
      <c r="G645" s="8">
        <v>45000</v>
      </c>
      <c r="H645" s="8">
        <v>0</v>
      </c>
      <c r="I645" s="8">
        <v>45000</v>
      </c>
      <c r="J645" s="8">
        <v>40000</v>
      </c>
      <c r="K645" s="8">
        <v>0</v>
      </c>
      <c r="L645" s="8">
        <v>40000</v>
      </c>
      <c r="M645" s="8">
        <v>1678.95</v>
      </c>
      <c r="N645" s="8">
        <v>0</v>
      </c>
      <c r="O645" s="8">
        <v>1678.95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-1678.95</v>
      </c>
      <c r="Z645" s="8">
        <v>45000</v>
      </c>
      <c r="AA645" s="9">
        <v>40000</v>
      </c>
      <c r="AB645" s="26"/>
      <c r="AC645" s="33"/>
    </row>
    <row r="646" spans="1:29" ht="25.5">
      <c r="A646" s="49" t="s">
        <v>582</v>
      </c>
      <c r="B646" s="7" t="s">
        <v>1089</v>
      </c>
      <c r="C646" s="10">
        <f>SUM(C647:C663)</f>
        <v>213800</v>
      </c>
      <c r="D646" s="8">
        <v>5000</v>
      </c>
      <c r="E646" s="8">
        <v>0</v>
      </c>
      <c r="F646" s="8">
        <v>5000</v>
      </c>
      <c r="G646" s="8">
        <v>45000</v>
      </c>
      <c r="H646" s="8">
        <v>0</v>
      </c>
      <c r="I646" s="8">
        <v>45000</v>
      </c>
      <c r="J646" s="8">
        <v>40000</v>
      </c>
      <c r="K646" s="8">
        <v>0</v>
      </c>
      <c r="L646" s="8">
        <v>40000</v>
      </c>
      <c r="M646" s="8">
        <v>1678.95</v>
      </c>
      <c r="N646" s="8">
        <v>0</v>
      </c>
      <c r="O646" s="8">
        <v>1678.95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-1678.95</v>
      </c>
      <c r="Z646" s="8">
        <v>45000</v>
      </c>
      <c r="AA646" s="9">
        <v>40000</v>
      </c>
      <c r="AB646" s="26"/>
      <c r="AC646" s="33"/>
    </row>
    <row r="647" spans="1:29" ht="25.5">
      <c r="A647" s="49" t="s">
        <v>583</v>
      </c>
      <c r="B647" s="7" t="s">
        <v>1565</v>
      </c>
      <c r="C647" s="8">
        <v>15000</v>
      </c>
      <c r="D647" s="8">
        <v>-5000</v>
      </c>
      <c r="E647" s="8">
        <v>0</v>
      </c>
      <c r="F647" s="8">
        <v>-5000</v>
      </c>
      <c r="G647" s="8">
        <v>15000</v>
      </c>
      <c r="H647" s="8">
        <v>0</v>
      </c>
      <c r="I647" s="8">
        <v>15000</v>
      </c>
      <c r="J647" s="8">
        <v>15000</v>
      </c>
      <c r="K647" s="8">
        <v>0</v>
      </c>
      <c r="L647" s="8">
        <v>15000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15000</v>
      </c>
      <c r="AA647" s="9">
        <v>15000</v>
      </c>
      <c r="AB647" s="26" t="s">
        <v>1198</v>
      </c>
      <c r="AC647" s="33"/>
    </row>
    <row r="648" spans="1:29" ht="25.5">
      <c r="A648" s="49" t="s">
        <v>584</v>
      </c>
      <c r="B648" s="7" t="s">
        <v>1566</v>
      </c>
      <c r="C648" s="8">
        <v>14800</v>
      </c>
      <c r="D648" s="8">
        <v>0</v>
      </c>
      <c r="E648" s="8">
        <v>0</v>
      </c>
      <c r="F648" s="8">
        <v>0</v>
      </c>
      <c r="G648" s="8">
        <v>20000</v>
      </c>
      <c r="H648" s="8">
        <v>0</v>
      </c>
      <c r="I648" s="8">
        <v>20000</v>
      </c>
      <c r="J648" s="8">
        <v>15000</v>
      </c>
      <c r="K648" s="8">
        <v>0</v>
      </c>
      <c r="L648" s="8">
        <v>15000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20000</v>
      </c>
      <c r="AA648" s="9">
        <v>15000</v>
      </c>
      <c r="AB648" s="26" t="s">
        <v>1198</v>
      </c>
      <c r="AC648" s="33"/>
    </row>
    <row r="649" spans="1:29" ht="25.5">
      <c r="A649" s="49" t="s">
        <v>1264</v>
      </c>
      <c r="B649" s="7" t="s">
        <v>1567</v>
      </c>
      <c r="C649" s="8">
        <v>10000</v>
      </c>
      <c r="D649" s="8">
        <v>5000</v>
      </c>
      <c r="E649" s="8">
        <v>0</v>
      </c>
      <c r="F649" s="8">
        <v>5000</v>
      </c>
      <c r="G649" s="8">
        <v>5000</v>
      </c>
      <c r="H649" s="8">
        <v>0</v>
      </c>
      <c r="I649" s="8">
        <v>5000</v>
      </c>
      <c r="J649" s="8">
        <v>5000</v>
      </c>
      <c r="K649" s="8">
        <v>0</v>
      </c>
      <c r="L649" s="8">
        <v>5000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5000</v>
      </c>
      <c r="AA649" s="9">
        <v>5000</v>
      </c>
      <c r="AB649" s="26" t="s">
        <v>1198</v>
      </c>
      <c r="AC649" s="33"/>
    </row>
    <row r="650" spans="1:29" ht="25.5">
      <c r="A650" s="49" t="s">
        <v>585</v>
      </c>
      <c r="B650" s="7" t="s">
        <v>1090</v>
      </c>
      <c r="C650" s="8">
        <v>2000</v>
      </c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9"/>
      <c r="AB650" s="26" t="s">
        <v>1198</v>
      </c>
      <c r="AC650" s="33"/>
    </row>
    <row r="651" spans="1:29" ht="38.25">
      <c r="A651" s="49" t="s">
        <v>1412</v>
      </c>
      <c r="B651" s="7" t="s">
        <v>1413</v>
      </c>
      <c r="C651" s="8">
        <v>5000</v>
      </c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9"/>
      <c r="AB651" s="26" t="s">
        <v>1198</v>
      </c>
      <c r="AC651" s="38"/>
    </row>
    <row r="652" spans="1:29" ht="25.5">
      <c r="A652" s="49" t="s">
        <v>1414</v>
      </c>
      <c r="B652" s="7" t="s">
        <v>1415</v>
      </c>
      <c r="C652" s="8">
        <v>5000</v>
      </c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9"/>
      <c r="AB652" s="26" t="s">
        <v>1198</v>
      </c>
      <c r="AC652" s="38"/>
    </row>
    <row r="653" spans="1:29" ht="38.25">
      <c r="A653" s="49" t="s">
        <v>1620</v>
      </c>
      <c r="B653" s="7" t="s">
        <v>1621</v>
      </c>
      <c r="C653" s="8">
        <v>20000</v>
      </c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9"/>
      <c r="AB653" s="26" t="s">
        <v>1205</v>
      </c>
      <c r="AC653" s="38"/>
    </row>
    <row r="654" spans="1:29" ht="51">
      <c r="A654" s="49" t="s">
        <v>1622</v>
      </c>
      <c r="B654" s="7" t="s">
        <v>1657</v>
      </c>
      <c r="C654" s="8">
        <v>20000</v>
      </c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9"/>
      <c r="AB654" s="26" t="s">
        <v>1205</v>
      </c>
      <c r="AC654" s="38"/>
    </row>
    <row r="655" spans="1:29" ht="38.25">
      <c r="A655" s="49" t="s">
        <v>1636</v>
      </c>
      <c r="B655" s="7" t="s">
        <v>1638</v>
      </c>
      <c r="C655" s="8">
        <v>2800</v>
      </c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9"/>
      <c r="AB655" s="26" t="s">
        <v>1198</v>
      </c>
      <c r="AC655" s="38"/>
    </row>
    <row r="656" spans="1:29" ht="51">
      <c r="A656" s="49" t="s">
        <v>1637</v>
      </c>
      <c r="B656" s="7" t="s">
        <v>1662</v>
      </c>
      <c r="C656" s="8">
        <v>4800</v>
      </c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9"/>
      <c r="AB656" s="26" t="s">
        <v>1198</v>
      </c>
      <c r="AC656" s="38"/>
    </row>
    <row r="657" spans="1:29" ht="38.25">
      <c r="A657" s="49" t="s">
        <v>1639</v>
      </c>
      <c r="B657" s="7" t="s">
        <v>1640</v>
      </c>
      <c r="C657" s="8">
        <v>10000</v>
      </c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9"/>
      <c r="AB657" s="26" t="s">
        <v>1198</v>
      </c>
      <c r="AC657" s="38"/>
    </row>
    <row r="658" spans="1:29" ht="38.25">
      <c r="A658" s="49" t="s">
        <v>1644</v>
      </c>
      <c r="B658" s="7" t="s">
        <v>1641</v>
      </c>
      <c r="C658" s="8">
        <v>10000</v>
      </c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9"/>
      <c r="AB658" s="26" t="s">
        <v>1198</v>
      </c>
      <c r="AC658" s="38"/>
    </row>
    <row r="659" spans="1:29" ht="38.25">
      <c r="A659" s="49" t="s">
        <v>1645</v>
      </c>
      <c r="B659" s="7" t="s">
        <v>1642</v>
      </c>
      <c r="C659" s="8">
        <v>10000</v>
      </c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9"/>
      <c r="AB659" s="26" t="s">
        <v>1198</v>
      </c>
      <c r="AC659" s="38"/>
    </row>
    <row r="660" spans="1:29" ht="38.25">
      <c r="A660" s="49" t="s">
        <v>1646</v>
      </c>
      <c r="B660" s="7" t="s">
        <v>1643</v>
      </c>
      <c r="C660" s="8">
        <v>10000</v>
      </c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9"/>
      <c r="AB660" s="26" t="s">
        <v>1198</v>
      </c>
      <c r="AC660" s="38"/>
    </row>
    <row r="661" spans="1:29" ht="63.75">
      <c r="A661" s="49" t="s">
        <v>1647</v>
      </c>
      <c r="B661" s="7" t="s">
        <v>1663</v>
      </c>
      <c r="C661" s="8">
        <v>24800</v>
      </c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9"/>
      <c r="AB661" s="26" t="s">
        <v>1198</v>
      </c>
      <c r="AC661" s="38"/>
    </row>
    <row r="662" spans="1:29" ht="63.75">
      <c r="A662" s="49" t="s">
        <v>1648</v>
      </c>
      <c r="B662" s="7" t="s">
        <v>1664</v>
      </c>
      <c r="C662" s="8">
        <v>24800</v>
      </c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9"/>
      <c r="AB662" s="26" t="s">
        <v>1198</v>
      </c>
      <c r="AC662" s="38"/>
    </row>
    <row r="663" spans="1:29" ht="63.75">
      <c r="A663" s="49" t="s">
        <v>1649</v>
      </c>
      <c r="B663" s="7" t="s">
        <v>1665</v>
      </c>
      <c r="C663" s="8">
        <v>24800</v>
      </c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9"/>
      <c r="AB663" s="26" t="s">
        <v>1198</v>
      </c>
      <c r="AC663" s="38"/>
    </row>
    <row r="664" spans="1:29" ht="25.5">
      <c r="A664" s="49" t="s">
        <v>586</v>
      </c>
      <c r="B664" s="7" t="s">
        <v>1003</v>
      </c>
      <c r="C664" s="13">
        <f>SUM(C665)</f>
        <v>80000</v>
      </c>
      <c r="D664" s="8">
        <v>30000</v>
      </c>
      <c r="E664" s="8">
        <v>0</v>
      </c>
      <c r="F664" s="8">
        <v>30000</v>
      </c>
      <c r="G664" s="8">
        <v>80000</v>
      </c>
      <c r="H664" s="8">
        <v>0</v>
      </c>
      <c r="I664" s="8">
        <v>80000</v>
      </c>
      <c r="J664" s="8">
        <v>50000</v>
      </c>
      <c r="K664" s="8">
        <v>0</v>
      </c>
      <c r="L664" s="8">
        <v>50000</v>
      </c>
      <c r="M664" s="8">
        <v>44198.32</v>
      </c>
      <c r="N664" s="8">
        <v>0</v>
      </c>
      <c r="O664" s="8">
        <v>44198.32</v>
      </c>
      <c r="P664" s="8">
        <v>34031.24</v>
      </c>
      <c r="Q664" s="8">
        <v>0</v>
      </c>
      <c r="R664" s="8">
        <v>34031.24</v>
      </c>
      <c r="S664" s="8">
        <v>30653.66</v>
      </c>
      <c r="T664" s="8">
        <v>0</v>
      </c>
      <c r="U664" s="8">
        <v>30653.66</v>
      </c>
      <c r="V664" s="8">
        <v>0</v>
      </c>
      <c r="W664" s="8">
        <v>0</v>
      </c>
      <c r="X664" s="8">
        <v>0</v>
      </c>
      <c r="Y664" s="8">
        <v>-44198.32</v>
      </c>
      <c r="Z664" s="8">
        <v>80000</v>
      </c>
      <c r="AA664" s="9">
        <v>50000</v>
      </c>
      <c r="AB664" s="26"/>
      <c r="AC664" s="38"/>
    </row>
    <row r="665" spans="1:29" ht="12.75">
      <c r="A665" s="49" t="s">
        <v>587</v>
      </c>
      <c r="B665" s="7" t="s">
        <v>1062</v>
      </c>
      <c r="C665" s="10">
        <f>SUM(C666)</f>
        <v>80000</v>
      </c>
      <c r="D665" s="8">
        <v>0</v>
      </c>
      <c r="E665" s="8">
        <v>0</v>
      </c>
      <c r="F665" s="8">
        <v>0</v>
      </c>
      <c r="G665" s="8">
        <v>50000</v>
      </c>
      <c r="H665" s="8">
        <v>0</v>
      </c>
      <c r="I665" s="8">
        <v>50000</v>
      </c>
      <c r="J665" s="8">
        <v>50000</v>
      </c>
      <c r="K665" s="8">
        <v>0</v>
      </c>
      <c r="L665" s="8">
        <v>50000</v>
      </c>
      <c r="M665" s="8">
        <v>44198.32</v>
      </c>
      <c r="N665" s="8">
        <v>0</v>
      </c>
      <c r="O665" s="8">
        <v>44198.32</v>
      </c>
      <c r="P665" s="8">
        <v>34031.24</v>
      </c>
      <c r="Q665" s="8">
        <v>0</v>
      </c>
      <c r="R665" s="8">
        <v>34031.24</v>
      </c>
      <c r="S665" s="8">
        <v>30653.66</v>
      </c>
      <c r="T665" s="8">
        <v>0</v>
      </c>
      <c r="U665" s="8">
        <v>30653.66</v>
      </c>
      <c r="V665" s="8">
        <v>0</v>
      </c>
      <c r="W665" s="8">
        <v>0</v>
      </c>
      <c r="X665" s="8">
        <v>0</v>
      </c>
      <c r="Y665" s="8">
        <v>-44198.32</v>
      </c>
      <c r="Z665" s="8">
        <v>50000</v>
      </c>
      <c r="AA665" s="9">
        <v>50000</v>
      </c>
      <c r="AB665" s="26"/>
      <c r="AC665" s="33"/>
    </row>
    <row r="666" spans="1:29" ht="12.75">
      <c r="A666" s="49" t="s">
        <v>588</v>
      </c>
      <c r="B666" s="7" t="s">
        <v>1062</v>
      </c>
      <c r="C666" s="8">
        <v>80000</v>
      </c>
      <c r="D666" s="8">
        <v>0</v>
      </c>
      <c r="E666" s="8">
        <v>0</v>
      </c>
      <c r="F666" s="8">
        <v>0</v>
      </c>
      <c r="G666" s="8">
        <v>50000</v>
      </c>
      <c r="H666" s="8">
        <v>0</v>
      </c>
      <c r="I666" s="8">
        <v>50000</v>
      </c>
      <c r="J666" s="8">
        <v>50000</v>
      </c>
      <c r="K666" s="8">
        <v>0</v>
      </c>
      <c r="L666" s="8">
        <v>50000</v>
      </c>
      <c r="M666" s="8">
        <v>44198.32</v>
      </c>
      <c r="N666" s="8">
        <v>0</v>
      </c>
      <c r="O666" s="8">
        <v>44198.32</v>
      </c>
      <c r="P666" s="8">
        <v>34031.24</v>
      </c>
      <c r="Q666" s="8">
        <v>0</v>
      </c>
      <c r="R666" s="8">
        <v>34031.24</v>
      </c>
      <c r="S666" s="8">
        <v>30653.66</v>
      </c>
      <c r="T666" s="8">
        <v>0</v>
      </c>
      <c r="U666" s="8">
        <v>30653.66</v>
      </c>
      <c r="V666" s="8">
        <v>0</v>
      </c>
      <c r="W666" s="8">
        <v>0</v>
      </c>
      <c r="X666" s="8">
        <v>0</v>
      </c>
      <c r="Y666" s="8">
        <v>-44198.32</v>
      </c>
      <c r="Z666" s="8">
        <v>50000</v>
      </c>
      <c r="AA666" s="9">
        <v>50000</v>
      </c>
      <c r="AB666" s="26"/>
      <c r="AC666" s="33"/>
    </row>
    <row r="667" spans="1:29" ht="12.75">
      <c r="A667" s="49" t="s">
        <v>589</v>
      </c>
      <c r="B667" s="7" t="s">
        <v>1010</v>
      </c>
      <c r="C667" s="11">
        <f>SUM(C668+C680+C763)</f>
        <v>6487999.93</v>
      </c>
      <c r="D667" s="8">
        <v>887837.23</v>
      </c>
      <c r="E667" s="8">
        <v>0</v>
      </c>
      <c r="F667" s="8">
        <v>887837.23</v>
      </c>
      <c r="G667" s="8">
        <v>3985876.9899999998</v>
      </c>
      <c r="H667" s="8">
        <v>0</v>
      </c>
      <c r="I667" s="8">
        <v>3985876.9899999998</v>
      </c>
      <c r="J667" s="8">
        <v>3207587.14</v>
      </c>
      <c r="K667" s="8">
        <v>0</v>
      </c>
      <c r="L667" s="8">
        <v>3207587.14</v>
      </c>
      <c r="M667" s="8">
        <v>481717.3</v>
      </c>
      <c r="N667" s="8">
        <v>0</v>
      </c>
      <c r="O667" s="8">
        <v>481717.3</v>
      </c>
      <c r="P667" s="8">
        <v>460591.39</v>
      </c>
      <c r="Q667" s="8">
        <v>0</v>
      </c>
      <c r="R667" s="8">
        <v>460591.39</v>
      </c>
      <c r="S667" s="8">
        <v>455190.05</v>
      </c>
      <c r="T667" s="8">
        <v>0</v>
      </c>
      <c r="U667" s="8">
        <v>455190.05</v>
      </c>
      <c r="V667" s="8">
        <v>0</v>
      </c>
      <c r="W667" s="8">
        <v>0</v>
      </c>
      <c r="X667" s="8">
        <v>0</v>
      </c>
      <c r="Y667" s="8">
        <v>-481717.3</v>
      </c>
      <c r="Z667" s="8">
        <v>3985876.9899999998</v>
      </c>
      <c r="AA667" s="9">
        <v>3207587.14</v>
      </c>
      <c r="AB667" s="26"/>
      <c r="AC667" s="33"/>
    </row>
    <row r="668" spans="1:29" ht="25.5">
      <c r="A668" s="49" t="s">
        <v>590</v>
      </c>
      <c r="B668" s="7" t="s">
        <v>1011</v>
      </c>
      <c r="C668" s="23">
        <f>SUM(C669)</f>
        <v>187900</v>
      </c>
      <c r="D668" s="8">
        <v>181800</v>
      </c>
      <c r="E668" s="8">
        <v>0</v>
      </c>
      <c r="F668" s="8">
        <v>181800</v>
      </c>
      <c r="G668" s="8">
        <v>333800</v>
      </c>
      <c r="H668" s="8">
        <v>0</v>
      </c>
      <c r="I668" s="8">
        <v>333800</v>
      </c>
      <c r="J668" s="8">
        <v>273810.5</v>
      </c>
      <c r="K668" s="8">
        <v>0</v>
      </c>
      <c r="L668" s="8">
        <v>273810.5</v>
      </c>
      <c r="M668" s="8">
        <v>8272.5</v>
      </c>
      <c r="N668" s="8">
        <v>0</v>
      </c>
      <c r="O668" s="8">
        <v>8272.5</v>
      </c>
      <c r="P668" s="8">
        <v>6650</v>
      </c>
      <c r="Q668" s="8">
        <v>0</v>
      </c>
      <c r="R668" s="8">
        <v>6650</v>
      </c>
      <c r="S668" s="8">
        <v>6650</v>
      </c>
      <c r="T668" s="8">
        <v>0</v>
      </c>
      <c r="U668" s="8">
        <v>6650</v>
      </c>
      <c r="V668" s="8">
        <v>0</v>
      </c>
      <c r="W668" s="8">
        <v>0</v>
      </c>
      <c r="X668" s="8">
        <v>0</v>
      </c>
      <c r="Y668" s="8">
        <v>-8272.5</v>
      </c>
      <c r="Z668" s="8">
        <v>333800</v>
      </c>
      <c r="AA668" s="9">
        <v>273810.5</v>
      </c>
      <c r="AB668" s="26"/>
      <c r="AC668" s="33"/>
    </row>
    <row r="669" spans="1:29" ht="12.75">
      <c r="A669" s="49" t="s">
        <v>591</v>
      </c>
      <c r="B669" s="7" t="s">
        <v>1012</v>
      </c>
      <c r="C669" s="24">
        <f>SUM(C670+C674)</f>
        <v>187900</v>
      </c>
      <c r="D669" s="8">
        <v>181800</v>
      </c>
      <c r="E669" s="8">
        <v>0</v>
      </c>
      <c r="F669" s="8">
        <v>181800</v>
      </c>
      <c r="G669" s="8">
        <v>333800</v>
      </c>
      <c r="H669" s="8">
        <v>0</v>
      </c>
      <c r="I669" s="8">
        <v>333800</v>
      </c>
      <c r="J669" s="8">
        <v>273810.5</v>
      </c>
      <c r="K669" s="8">
        <v>0</v>
      </c>
      <c r="L669" s="8">
        <v>273810.5</v>
      </c>
      <c r="M669" s="8">
        <v>8272.5</v>
      </c>
      <c r="N669" s="8">
        <v>0</v>
      </c>
      <c r="O669" s="8">
        <v>8272.5</v>
      </c>
      <c r="P669" s="8">
        <v>6650</v>
      </c>
      <c r="Q669" s="8">
        <v>0</v>
      </c>
      <c r="R669" s="8">
        <v>6650</v>
      </c>
      <c r="S669" s="8">
        <v>6650</v>
      </c>
      <c r="T669" s="8">
        <v>0</v>
      </c>
      <c r="U669" s="8">
        <v>6650</v>
      </c>
      <c r="V669" s="8">
        <v>0</v>
      </c>
      <c r="W669" s="8">
        <v>0</v>
      </c>
      <c r="X669" s="8">
        <v>0</v>
      </c>
      <c r="Y669" s="8">
        <v>-8272.5</v>
      </c>
      <c r="Z669" s="8">
        <v>333800</v>
      </c>
      <c r="AA669" s="9">
        <v>273810.5</v>
      </c>
      <c r="AB669" s="26"/>
      <c r="AC669" s="33"/>
    </row>
    <row r="670" spans="1:29" ht="12.75">
      <c r="A670" s="49" t="s">
        <v>592</v>
      </c>
      <c r="B670" s="7" t="s">
        <v>1013</v>
      </c>
      <c r="C670" s="10">
        <f>SUM(C671:C673)</f>
        <v>51600</v>
      </c>
      <c r="D670" s="8">
        <v>2000</v>
      </c>
      <c r="E670" s="8">
        <v>0</v>
      </c>
      <c r="F670" s="8">
        <v>2000</v>
      </c>
      <c r="G670" s="8">
        <v>2000</v>
      </c>
      <c r="H670" s="8">
        <v>0</v>
      </c>
      <c r="I670" s="8">
        <v>2000</v>
      </c>
      <c r="J670" s="8">
        <v>1622.5</v>
      </c>
      <c r="K670" s="8">
        <v>0</v>
      </c>
      <c r="L670" s="8">
        <v>1622.5</v>
      </c>
      <c r="M670" s="8">
        <v>1622.5</v>
      </c>
      <c r="N670" s="8">
        <v>0</v>
      </c>
      <c r="O670" s="8">
        <v>1622.5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-1622.5</v>
      </c>
      <c r="Z670" s="8">
        <v>2000</v>
      </c>
      <c r="AA670" s="9">
        <v>1622.5</v>
      </c>
      <c r="AB670" s="26"/>
      <c r="AC670" s="33"/>
    </row>
    <row r="671" spans="1:30" ht="25.5">
      <c r="A671" s="49" t="s">
        <v>1265</v>
      </c>
      <c r="B671" s="7" t="s">
        <v>1568</v>
      </c>
      <c r="C671" s="8">
        <v>24800</v>
      </c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9"/>
      <c r="AB671" s="26" t="s">
        <v>1198</v>
      </c>
      <c r="AC671" s="33"/>
      <c r="AD671" s="4"/>
    </row>
    <row r="672" spans="1:30" ht="38.25">
      <c r="A672" s="49" t="s">
        <v>1416</v>
      </c>
      <c r="B672" s="7" t="s">
        <v>1569</v>
      </c>
      <c r="C672" s="8">
        <v>24800</v>
      </c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9"/>
      <c r="AB672" s="26" t="s">
        <v>1198</v>
      </c>
      <c r="AC672" s="33"/>
      <c r="AD672" s="4"/>
    </row>
    <row r="673" spans="1:29" ht="25.5">
      <c r="A673" s="49" t="s">
        <v>1313</v>
      </c>
      <c r="B673" s="7" t="s">
        <v>1570</v>
      </c>
      <c r="C673" s="8">
        <v>2000</v>
      </c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9"/>
      <c r="AB673" s="26" t="s">
        <v>1198</v>
      </c>
      <c r="AC673" s="33"/>
    </row>
    <row r="674" spans="1:29" ht="12.75">
      <c r="A674" s="49" t="s">
        <v>593</v>
      </c>
      <c r="B674" s="7" t="s">
        <v>1065</v>
      </c>
      <c r="C674" s="10">
        <f>SUM(C675:C679)</f>
        <v>136300</v>
      </c>
      <c r="D674" s="8">
        <v>179800</v>
      </c>
      <c r="E674" s="8">
        <v>0</v>
      </c>
      <c r="F674" s="8">
        <v>179800</v>
      </c>
      <c r="G674" s="8">
        <v>291800</v>
      </c>
      <c r="H674" s="8">
        <v>0</v>
      </c>
      <c r="I674" s="8">
        <v>291800</v>
      </c>
      <c r="J674" s="8">
        <v>232188</v>
      </c>
      <c r="K674" s="8">
        <v>0</v>
      </c>
      <c r="L674" s="8">
        <v>232188</v>
      </c>
      <c r="M674" s="8">
        <v>6650</v>
      </c>
      <c r="N674" s="8">
        <v>0</v>
      </c>
      <c r="O674" s="8">
        <v>6650</v>
      </c>
      <c r="P674" s="8">
        <v>6650</v>
      </c>
      <c r="Q674" s="8">
        <v>0</v>
      </c>
      <c r="R674" s="8">
        <v>6650</v>
      </c>
      <c r="S674" s="8">
        <v>6650</v>
      </c>
      <c r="T674" s="8">
        <v>0</v>
      </c>
      <c r="U674" s="8">
        <v>6650</v>
      </c>
      <c r="V674" s="8">
        <v>0</v>
      </c>
      <c r="W674" s="8">
        <v>0</v>
      </c>
      <c r="X674" s="8">
        <v>0</v>
      </c>
      <c r="Y674" s="8">
        <v>-6650</v>
      </c>
      <c r="Z674" s="8">
        <v>291800</v>
      </c>
      <c r="AA674" s="9">
        <v>232188</v>
      </c>
      <c r="AB674" s="26"/>
      <c r="AC674" s="33"/>
    </row>
    <row r="675" spans="1:31" ht="25.5">
      <c r="A675" s="49" t="s">
        <v>594</v>
      </c>
      <c r="B675" s="7" t="s">
        <v>1571</v>
      </c>
      <c r="C675" s="8">
        <v>20000</v>
      </c>
      <c r="D675" s="8">
        <v>0</v>
      </c>
      <c r="E675" s="8">
        <v>0</v>
      </c>
      <c r="F675" s="8">
        <v>0</v>
      </c>
      <c r="G675" s="8">
        <v>50000</v>
      </c>
      <c r="H675" s="8">
        <v>0</v>
      </c>
      <c r="I675" s="8">
        <v>50000</v>
      </c>
      <c r="J675" s="8">
        <v>50000</v>
      </c>
      <c r="K675" s="8">
        <v>0</v>
      </c>
      <c r="L675" s="8">
        <v>50000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50000</v>
      </c>
      <c r="AA675" s="9">
        <v>50000</v>
      </c>
      <c r="AB675" s="26" t="s">
        <v>1198</v>
      </c>
      <c r="AC675" s="33"/>
      <c r="AD675" s="4"/>
      <c r="AE675" s="4"/>
    </row>
    <row r="676" spans="1:29" ht="38.25">
      <c r="A676" s="49" t="s">
        <v>1417</v>
      </c>
      <c r="B676" s="7" t="s">
        <v>1572</v>
      </c>
      <c r="C676" s="8">
        <v>30000</v>
      </c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9"/>
      <c r="AB676" s="26" t="s">
        <v>1198</v>
      </c>
      <c r="AC676" s="33"/>
    </row>
    <row r="677" spans="1:31" ht="12.75">
      <c r="A677" s="49" t="s">
        <v>1291</v>
      </c>
      <c r="B677" s="7" t="s">
        <v>1573</v>
      </c>
      <c r="C677" s="8">
        <v>24800</v>
      </c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9"/>
      <c r="AB677" s="26" t="s">
        <v>1198</v>
      </c>
      <c r="AC677" s="38"/>
      <c r="AD677" s="4"/>
      <c r="AE677" s="4"/>
    </row>
    <row r="678" spans="1:31" ht="12.75">
      <c r="A678" s="49" t="s">
        <v>1418</v>
      </c>
      <c r="B678" s="7" t="s">
        <v>1419</v>
      </c>
      <c r="C678" s="8">
        <v>37000</v>
      </c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9"/>
      <c r="AB678" s="26" t="s">
        <v>1198</v>
      </c>
      <c r="AC678" s="38"/>
      <c r="AD678" s="4"/>
      <c r="AE678" s="4"/>
    </row>
    <row r="679" spans="1:31" ht="25.5">
      <c r="A679" s="49" t="s">
        <v>1420</v>
      </c>
      <c r="B679" s="7" t="s">
        <v>1574</v>
      </c>
      <c r="C679" s="8">
        <v>24500</v>
      </c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9"/>
      <c r="AB679" s="26" t="s">
        <v>1198</v>
      </c>
      <c r="AC679" s="33"/>
      <c r="AD679" s="4"/>
      <c r="AE679" s="4"/>
    </row>
    <row r="680" spans="1:31" ht="12.75">
      <c r="A680" s="49" t="s">
        <v>595</v>
      </c>
      <c r="B680" s="7" t="s">
        <v>1018</v>
      </c>
      <c r="C680" s="23">
        <f>SUM(C681+C721)</f>
        <v>5911494.66</v>
      </c>
      <c r="D680" s="8">
        <v>670923.52</v>
      </c>
      <c r="E680" s="8">
        <v>0</v>
      </c>
      <c r="F680" s="8">
        <v>670923.52</v>
      </c>
      <c r="G680" s="8">
        <v>3451913.28</v>
      </c>
      <c r="H680" s="8">
        <v>0</v>
      </c>
      <c r="I680" s="8">
        <v>3451913.28</v>
      </c>
      <c r="J680" s="8">
        <v>2809187.33</v>
      </c>
      <c r="K680" s="8">
        <v>0</v>
      </c>
      <c r="L680" s="8">
        <v>2809187.33</v>
      </c>
      <c r="M680" s="8">
        <v>441303.41</v>
      </c>
      <c r="N680" s="8">
        <v>0</v>
      </c>
      <c r="O680" s="8">
        <v>441303.41</v>
      </c>
      <c r="P680" s="8">
        <v>421800</v>
      </c>
      <c r="Q680" s="8">
        <v>0</v>
      </c>
      <c r="R680" s="8">
        <v>421800</v>
      </c>
      <c r="S680" s="8">
        <v>416398.66</v>
      </c>
      <c r="T680" s="8">
        <v>0</v>
      </c>
      <c r="U680" s="8">
        <v>416398.66</v>
      </c>
      <c r="V680" s="8">
        <v>0</v>
      </c>
      <c r="W680" s="8">
        <v>0</v>
      </c>
      <c r="X680" s="8">
        <v>0</v>
      </c>
      <c r="Y680" s="8">
        <v>-441303.41</v>
      </c>
      <c r="Z680" s="8">
        <v>3451913.28</v>
      </c>
      <c r="AA680" s="9">
        <v>2809187.33</v>
      </c>
      <c r="AB680" s="26"/>
      <c r="AC680" s="33"/>
      <c r="AD680" s="4"/>
      <c r="AE680" s="4"/>
    </row>
    <row r="681" spans="1:32" ht="38.25">
      <c r="A681" s="49" t="s">
        <v>596</v>
      </c>
      <c r="B681" s="7" t="s">
        <v>1019</v>
      </c>
      <c r="C681" s="24">
        <f>SUM(C682+C689+C692+C710+C715)</f>
        <v>4251632.26</v>
      </c>
      <c r="D681" s="8">
        <v>493840.93</v>
      </c>
      <c r="E681" s="8">
        <v>0</v>
      </c>
      <c r="F681" s="8">
        <v>493840.93</v>
      </c>
      <c r="G681" s="8">
        <v>2390933.69</v>
      </c>
      <c r="H681" s="8">
        <v>0</v>
      </c>
      <c r="I681" s="8">
        <v>2390933.69</v>
      </c>
      <c r="J681" s="8">
        <v>1842482.88</v>
      </c>
      <c r="K681" s="8">
        <v>0</v>
      </c>
      <c r="L681" s="8">
        <v>1842482.88</v>
      </c>
      <c r="M681" s="8">
        <v>320726.45</v>
      </c>
      <c r="N681" s="8">
        <v>0</v>
      </c>
      <c r="O681" s="8">
        <v>320726.45</v>
      </c>
      <c r="P681" s="8">
        <v>320726.45</v>
      </c>
      <c r="Q681" s="8">
        <v>0</v>
      </c>
      <c r="R681" s="8">
        <v>320726.45</v>
      </c>
      <c r="S681" s="8">
        <v>320726.45</v>
      </c>
      <c r="T681" s="8">
        <v>0</v>
      </c>
      <c r="U681" s="8">
        <v>320726.45</v>
      </c>
      <c r="V681" s="8">
        <v>0</v>
      </c>
      <c r="W681" s="8">
        <v>0</v>
      </c>
      <c r="X681" s="8">
        <v>0</v>
      </c>
      <c r="Y681" s="8">
        <v>-320726.45</v>
      </c>
      <c r="Z681" s="8">
        <v>2390933.69</v>
      </c>
      <c r="AA681" s="9">
        <v>1842482.88</v>
      </c>
      <c r="AB681" s="26"/>
      <c r="AC681" s="33"/>
      <c r="AF681" s="3"/>
    </row>
    <row r="682" spans="1:32" ht="12.75">
      <c r="A682" s="49" t="s">
        <v>597</v>
      </c>
      <c r="B682" s="7" t="s">
        <v>1091</v>
      </c>
      <c r="C682" s="10">
        <f>SUM(C683:C688)</f>
        <v>462500</v>
      </c>
      <c r="D682" s="8">
        <v>-16990</v>
      </c>
      <c r="E682" s="8">
        <v>0</v>
      </c>
      <c r="F682" s="8">
        <v>-16990</v>
      </c>
      <c r="G682" s="8">
        <v>338010</v>
      </c>
      <c r="H682" s="8">
        <v>0</v>
      </c>
      <c r="I682" s="8">
        <v>338010</v>
      </c>
      <c r="J682" s="8">
        <v>145559.19</v>
      </c>
      <c r="K682" s="8">
        <v>0</v>
      </c>
      <c r="L682" s="8">
        <v>145559.19</v>
      </c>
      <c r="M682" s="8">
        <v>21659.19</v>
      </c>
      <c r="N682" s="8">
        <v>0</v>
      </c>
      <c r="O682" s="8">
        <v>21659.19</v>
      </c>
      <c r="P682" s="8">
        <v>21659.19</v>
      </c>
      <c r="Q682" s="8">
        <v>0</v>
      </c>
      <c r="R682" s="8">
        <v>21659.19</v>
      </c>
      <c r="S682" s="8">
        <v>21659.19</v>
      </c>
      <c r="T682" s="8">
        <v>0</v>
      </c>
      <c r="U682" s="8">
        <v>21659.19</v>
      </c>
      <c r="V682" s="8">
        <v>0</v>
      </c>
      <c r="W682" s="8">
        <v>0</v>
      </c>
      <c r="X682" s="8">
        <v>0</v>
      </c>
      <c r="Y682" s="8">
        <v>-21659.19</v>
      </c>
      <c r="Z682" s="8">
        <v>338010</v>
      </c>
      <c r="AA682" s="9">
        <v>145559.19</v>
      </c>
      <c r="AB682" s="26"/>
      <c r="AC682" s="33"/>
      <c r="AF682" s="3"/>
    </row>
    <row r="683" spans="1:29" ht="25.5">
      <c r="A683" s="49" t="s">
        <v>598</v>
      </c>
      <c r="B683" s="7" t="s">
        <v>1092</v>
      </c>
      <c r="C683" s="8">
        <v>190000</v>
      </c>
      <c r="D683" s="8">
        <v>0</v>
      </c>
      <c r="E683" s="8">
        <v>0</v>
      </c>
      <c r="F683" s="8">
        <v>0</v>
      </c>
      <c r="G683" s="8">
        <v>190000</v>
      </c>
      <c r="H683" s="8">
        <v>0</v>
      </c>
      <c r="I683" s="8">
        <v>190000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190000</v>
      </c>
      <c r="AA683" s="9">
        <v>0</v>
      </c>
      <c r="AB683" s="26" t="s">
        <v>1369</v>
      </c>
      <c r="AC683" s="33"/>
    </row>
    <row r="684" spans="1:29" ht="25.5">
      <c r="A684" s="49" t="s">
        <v>1421</v>
      </c>
      <c r="B684" s="7" t="s">
        <v>1422</v>
      </c>
      <c r="C684" s="8">
        <v>40000</v>
      </c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9"/>
      <c r="AB684" s="26" t="s">
        <v>1310</v>
      </c>
      <c r="AC684" s="33"/>
    </row>
    <row r="685" spans="1:29" ht="38.25">
      <c r="A685" s="49" t="s">
        <v>1423</v>
      </c>
      <c r="B685" s="7" t="s">
        <v>1575</v>
      </c>
      <c r="C685" s="8">
        <v>42500</v>
      </c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9"/>
      <c r="AB685" s="26" t="s">
        <v>1198</v>
      </c>
      <c r="AC685" s="33"/>
    </row>
    <row r="686" spans="1:29" ht="12.75">
      <c r="A686" s="49" t="s">
        <v>1424</v>
      </c>
      <c r="B686" s="7" t="s">
        <v>1425</v>
      </c>
      <c r="C686" s="8">
        <v>70000</v>
      </c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9"/>
      <c r="AB686" s="26" t="s">
        <v>1198</v>
      </c>
      <c r="AC686" s="33"/>
    </row>
    <row r="687" spans="1:29" ht="12.75">
      <c r="A687" s="49" t="s">
        <v>1744</v>
      </c>
      <c r="B687" s="7" t="s">
        <v>1745</v>
      </c>
      <c r="C687" s="8">
        <v>50000</v>
      </c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9"/>
      <c r="AB687" s="26" t="s">
        <v>1310</v>
      </c>
      <c r="AC687" s="33"/>
    </row>
    <row r="688" spans="1:29" ht="25.5">
      <c r="A688" s="49" t="s">
        <v>1283</v>
      </c>
      <c r="B688" s="7" t="s">
        <v>1284</v>
      </c>
      <c r="C688" s="8">
        <v>70000</v>
      </c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9"/>
      <c r="AB688" s="26" t="s">
        <v>1198</v>
      </c>
      <c r="AC688" s="38"/>
    </row>
    <row r="689" spans="1:29" ht="12.75">
      <c r="A689" s="49" t="s">
        <v>1722</v>
      </c>
      <c r="B689" s="7" t="s">
        <v>1212</v>
      </c>
      <c r="C689" s="10">
        <f>SUM(C690:C691)</f>
        <v>160000</v>
      </c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9"/>
      <c r="AB689" s="26"/>
      <c r="AC689" s="38"/>
    </row>
    <row r="690" spans="1:29" ht="12.75">
      <c r="A690" s="49" t="s">
        <v>1723</v>
      </c>
      <c r="B690" s="7" t="s">
        <v>1724</v>
      </c>
      <c r="C690" s="8">
        <v>130000</v>
      </c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9"/>
      <c r="AB690" s="26" t="s">
        <v>1725</v>
      </c>
      <c r="AC690" s="38"/>
    </row>
    <row r="691" spans="1:29" ht="12.75">
      <c r="A691" s="49" t="s">
        <v>1726</v>
      </c>
      <c r="B691" s="7" t="s">
        <v>1727</v>
      </c>
      <c r="C691" s="8">
        <v>30000</v>
      </c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9"/>
      <c r="AB691" s="26" t="s">
        <v>1310</v>
      </c>
      <c r="AC691" s="38"/>
    </row>
    <row r="692" spans="1:29" ht="12.75">
      <c r="A692" s="49" t="s">
        <v>599</v>
      </c>
      <c r="B692" s="7" t="s">
        <v>1093</v>
      </c>
      <c r="C692" s="10">
        <f>SUM(C693:C709)</f>
        <v>3356732.26</v>
      </c>
      <c r="D692" s="8">
        <v>440856.48</v>
      </c>
      <c r="E692" s="8">
        <v>0</v>
      </c>
      <c r="F692" s="8">
        <v>440856.48</v>
      </c>
      <c r="G692" s="8">
        <v>1926569.24</v>
      </c>
      <c r="H692" s="8">
        <v>0</v>
      </c>
      <c r="I692" s="8">
        <v>1926569.24</v>
      </c>
      <c r="J692" s="8">
        <v>1619569.24</v>
      </c>
      <c r="K692" s="8">
        <v>0</v>
      </c>
      <c r="L692" s="8">
        <v>1619569.24</v>
      </c>
      <c r="M692" s="8">
        <v>267626.41</v>
      </c>
      <c r="N692" s="8">
        <v>0</v>
      </c>
      <c r="O692" s="8">
        <v>267626.41</v>
      </c>
      <c r="P692" s="8">
        <v>267626.41</v>
      </c>
      <c r="Q692" s="8">
        <v>0</v>
      </c>
      <c r="R692" s="8">
        <v>267626.41</v>
      </c>
      <c r="S692" s="8">
        <v>267626.41</v>
      </c>
      <c r="T692" s="8">
        <v>0</v>
      </c>
      <c r="U692" s="8">
        <v>267626.41</v>
      </c>
      <c r="V692" s="8">
        <v>0</v>
      </c>
      <c r="W692" s="8">
        <v>0</v>
      </c>
      <c r="X692" s="8">
        <v>0</v>
      </c>
      <c r="Y692" s="8">
        <v>-267626.41</v>
      </c>
      <c r="Z692" s="8">
        <v>1926569.24</v>
      </c>
      <c r="AA692" s="9">
        <v>1619569.24</v>
      </c>
      <c r="AB692" s="26"/>
      <c r="AC692" s="33"/>
    </row>
    <row r="693" spans="1:29" ht="25.5">
      <c r="A693" s="49" t="s">
        <v>600</v>
      </c>
      <c r="B693" s="7" t="s">
        <v>1094</v>
      </c>
      <c r="C693" s="8">
        <v>40000</v>
      </c>
      <c r="D693" s="8">
        <v>0</v>
      </c>
      <c r="E693" s="8">
        <v>0</v>
      </c>
      <c r="F693" s="8">
        <v>0</v>
      </c>
      <c r="G693" s="8">
        <v>1203712.76</v>
      </c>
      <c r="H693" s="8">
        <v>0</v>
      </c>
      <c r="I693" s="8">
        <v>1203712.76</v>
      </c>
      <c r="J693" s="8">
        <v>1203712.76</v>
      </c>
      <c r="K693" s="8">
        <v>0</v>
      </c>
      <c r="L693" s="8">
        <v>1203712.76</v>
      </c>
      <c r="M693" s="8">
        <v>14022</v>
      </c>
      <c r="N693" s="8">
        <v>0</v>
      </c>
      <c r="O693" s="8">
        <v>14022</v>
      </c>
      <c r="P693" s="8">
        <v>14022</v>
      </c>
      <c r="Q693" s="8">
        <v>0</v>
      </c>
      <c r="R693" s="8">
        <v>14022</v>
      </c>
      <c r="S693" s="8">
        <v>14022</v>
      </c>
      <c r="T693" s="8">
        <v>0</v>
      </c>
      <c r="U693" s="8">
        <v>14022</v>
      </c>
      <c r="V693" s="8">
        <v>0</v>
      </c>
      <c r="W693" s="8">
        <v>0</v>
      </c>
      <c r="X693" s="8">
        <v>0</v>
      </c>
      <c r="Y693" s="8">
        <v>-14022</v>
      </c>
      <c r="Z693" s="8">
        <v>1203712.76</v>
      </c>
      <c r="AA693" s="9">
        <v>1203712.76</v>
      </c>
      <c r="AB693" s="26" t="s">
        <v>1367</v>
      </c>
      <c r="AC693" s="33"/>
    </row>
    <row r="694" spans="1:29" ht="12.75">
      <c r="A694" s="49" t="s">
        <v>601</v>
      </c>
      <c r="B694" s="7" t="s">
        <v>1188</v>
      </c>
      <c r="C694" s="8">
        <v>30000</v>
      </c>
      <c r="D694" s="8">
        <v>3700</v>
      </c>
      <c r="E694" s="8">
        <v>0</v>
      </c>
      <c r="F694" s="8">
        <v>3700</v>
      </c>
      <c r="G694" s="8">
        <v>40700</v>
      </c>
      <c r="H694" s="8">
        <v>0</v>
      </c>
      <c r="I694" s="8">
        <v>40700</v>
      </c>
      <c r="J694" s="8">
        <v>37000</v>
      </c>
      <c r="K694" s="8">
        <v>0</v>
      </c>
      <c r="L694" s="8">
        <v>37000</v>
      </c>
      <c r="M694" s="8">
        <v>23586.72</v>
      </c>
      <c r="N694" s="8">
        <v>0</v>
      </c>
      <c r="O694" s="8">
        <v>23586.72</v>
      </c>
      <c r="P694" s="8">
        <v>23586.72</v>
      </c>
      <c r="Q694" s="8">
        <v>0</v>
      </c>
      <c r="R694" s="8">
        <v>23586.72</v>
      </c>
      <c r="S694" s="8">
        <v>23586.72</v>
      </c>
      <c r="T694" s="8">
        <v>0</v>
      </c>
      <c r="U694" s="8">
        <v>23586.72</v>
      </c>
      <c r="V694" s="8">
        <v>0</v>
      </c>
      <c r="W694" s="8">
        <v>0</v>
      </c>
      <c r="X694" s="8">
        <v>0</v>
      </c>
      <c r="Y694" s="8">
        <v>-23586.72</v>
      </c>
      <c r="Z694" s="8">
        <v>40700</v>
      </c>
      <c r="AA694" s="9">
        <v>37000</v>
      </c>
      <c r="AB694" s="26" t="s">
        <v>1310</v>
      </c>
      <c r="AC694" s="33"/>
    </row>
    <row r="695" spans="1:29" ht="12.75">
      <c r="A695" s="49" t="s">
        <v>1426</v>
      </c>
      <c r="B695" s="7" t="s">
        <v>1427</v>
      </c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9"/>
      <c r="AB695" s="26"/>
      <c r="AC695" s="33"/>
    </row>
    <row r="696" spans="1:29" ht="25.5">
      <c r="A696" s="49" t="s">
        <v>1298</v>
      </c>
      <c r="B696" s="7" t="s">
        <v>1299</v>
      </c>
      <c r="C696" s="8">
        <v>299616.64</v>
      </c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9"/>
      <c r="AB696" s="26" t="s">
        <v>1578</v>
      </c>
      <c r="AC696" s="33"/>
    </row>
    <row r="697" spans="1:29" ht="25.5">
      <c r="A697" s="49" t="s">
        <v>1361</v>
      </c>
      <c r="B697" s="7" t="s">
        <v>1362</v>
      </c>
      <c r="C697" s="8">
        <v>200000</v>
      </c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9"/>
      <c r="AB697" s="26" t="s">
        <v>1310</v>
      </c>
      <c r="AC697" s="33"/>
    </row>
    <row r="698" spans="1:29" ht="12.75">
      <c r="A698" s="49" t="s">
        <v>602</v>
      </c>
      <c r="B698" s="7" t="s">
        <v>1095</v>
      </c>
      <c r="C698" s="8">
        <v>10000</v>
      </c>
      <c r="D698" s="8">
        <v>0</v>
      </c>
      <c r="E698" s="8">
        <v>0</v>
      </c>
      <c r="F698" s="8">
        <v>0</v>
      </c>
      <c r="G698" s="8">
        <v>10000</v>
      </c>
      <c r="H698" s="8">
        <v>0</v>
      </c>
      <c r="I698" s="8">
        <v>10000</v>
      </c>
      <c r="J698" s="8">
        <v>10000</v>
      </c>
      <c r="K698" s="8">
        <v>0</v>
      </c>
      <c r="L698" s="8">
        <v>10000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10000</v>
      </c>
      <c r="AA698" s="9">
        <v>10000</v>
      </c>
      <c r="AB698" s="26" t="s">
        <v>1198</v>
      </c>
      <c r="AC698" s="33"/>
    </row>
    <row r="699" spans="1:29" ht="25.5">
      <c r="A699" s="49" t="s">
        <v>603</v>
      </c>
      <c r="B699" s="7" t="s">
        <v>1577</v>
      </c>
      <c r="C699" s="8">
        <v>10000</v>
      </c>
      <c r="D699" s="8">
        <v>12750</v>
      </c>
      <c r="E699" s="8">
        <v>0</v>
      </c>
      <c r="F699" s="8">
        <v>12750</v>
      </c>
      <c r="G699" s="8">
        <v>12750</v>
      </c>
      <c r="H699" s="8">
        <v>0</v>
      </c>
      <c r="I699" s="8">
        <v>12750</v>
      </c>
      <c r="J699" s="8">
        <v>12750</v>
      </c>
      <c r="K699" s="8">
        <v>0</v>
      </c>
      <c r="L699" s="8">
        <v>12750</v>
      </c>
      <c r="M699" s="8">
        <v>9088.79</v>
      </c>
      <c r="N699" s="8">
        <v>0</v>
      </c>
      <c r="O699" s="8">
        <v>9088.79</v>
      </c>
      <c r="P699" s="8">
        <v>9088.79</v>
      </c>
      <c r="Q699" s="8">
        <v>0</v>
      </c>
      <c r="R699" s="8">
        <v>9088.79</v>
      </c>
      <c r="S699" s="8">
        <v>9088.79</v>
      </c>
      <c r="T699" s="8">
        <v>0</v>
      </c>
      <c r="U699" s="8">
        <v>9088.79</v>
      </c>
      <c r="V699" s="8">
        <v>0</v>
      </c>
      <c r="W699" s="8">
        <v>0</v>
      </c>
      <c r="X699" s="8">
        <v>0</v>
      </c>
      <c r="Y699" s="8">
        <v>-9088.79</v>
      </c>
      <c r="Z699" s="8">
        <v>12750</v>
      </c>
      <c r="AA699" s="9">
        <v>12750</v>
      </c>
      <c r="AB699" s="26" t="s">
        <v>1198</v>
      </c>
      <c r="AC699" s="33"/>
    </row>
    <row r="700" spans="1:29" ht="12.75">
      <c r="A700" s="49" t="s">
        <v>1363</v>
      </c>
      <c r="B700" s="7" t="s">
        <v>1364</v>
      </c>
      <c r="C700" s="8">
        <v>285000</v>
      </c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9"/>
      <c r="AB700" s="26" t="s">
        <v>1310</v>
      </c>
      <c r="AC700" s="33"/>
    </row>
    <row r="701" spans="1:29" ht="25.5">
      <c r="A701" s="49" t="s">
        <v>1428</v>
      </c>
      <c r="B701" s="7" t="s">
        <v>1429</v>
      </c>
      <c r="C701" s="8">
        <v>350000</v>
      </c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9"/>
      <c r="AB701" s="26" t="s">
        <v>1198</v>
      </c>
      <c r="AC701" s="33"/>
    </row>
    <row r="702" spans="1:29" ht="25.5">
      <c r="A702" s="49" t="s">
        <v>1430</v>
      </c>
      <c r="B702" s="7" t="s">
        <v>1576</v>
      </c>
      <c r="C702" s="8">
        <v>63000</v>
      </c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9"/>
      <c r="AB702" s="26" t="s">
        <v>1310</v>
      </c>
      <c r="AC702" s="33"/>
    </row>
    <row r="703" spans="1:29" ht="25.5">
      <c r="A703" s="49" t="s">
        <v>604</v>
      </c>
      <c r="B703" s="7" t="s">
        <v>1704</v>
      </c>
      <c r="C703" s="8">
        <v>30000</v>
      </c>
      <c r="D703" s="8">
        <v>10000</v>
      </c>
      <c r="E703" s="8">
        <v>0</v>
      </c>
      <c r="F703" s="8">
        <v>10000</v>
      </c>
      <c r="G703" s="8">
        <v>30000</v>
      </c>
      <c r="H703" s="8">
        <v>0</v>
      </c>
      <c r="I703" s="8">
        <v>30000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30000</v>
      </c>
      <c r="AA703" s="9">
        <v>0</v>
      </c>
      <c r="AB703" s="26" t="s">
        <v>1310</v>
      </c>
      <c r="AC703" s="33"/>
    </row>
    <row r="704" spans="1:31" ht="25.5">
      <c r="A704" s="49" t="s">
        <v>1431</v>
      </c>
      <c r="B704" s="7" t="s">
        <v>1579</v>
      </c>
      <c r="C704" s="8">
        <v>129616.64</v>
      </c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9"/>
      <c r="AB704" s="26" t="s">
        <v>1199</v>
      </c>
      <c r="AC704" s="33"/>
      <c r="AE704" s="3"/>
    </row>
    <row r="705" spans="1:31" ht="25.5">
      <c r="A705" s="49" t="s">
        <v>1285</v>
      </c>
      <c r="B705" s="7" t="s">
        <v>1286</v>
      </c>
      <c r="C705" s="8">
        <v>1796698.98</v>
      </c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9"/>
      <c r="AB705" s="26" t="s">
        <v>1368</v>
      </c>
      <c r="AC705" s="33"/>
      <c r="AE705" s="3"/>
    </row>
    <row r="706" spans="1:29" ht="38.25">
      <c r="A706" s="49" t="s">
        <v>1432</v>
      </c>
      <c r="B706" s="7" t="s">
        <v>1439</v>
      </c>
      <c r="C706" s="8">
        <v>52800</v>
      </c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9"/>
      <c r="AB706" s="26" t="s">
        <v>1198</v>
      </c>
      <c r="AC706" s="33"/>
    </row>
    <row r="707" spans="1:29" ht="38.25">
      <c r="A707" s="49" t="s">
        <v>1433</v>
      </c>
      <c r="B707" s="7" t="s">
        <v>1440</v>
      </c>
      <c r="C707" s="8">
        <v>15000</v>
      </c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9"/>
      <c r="AB707" s="26" t="s">
        <v>1198</v>
      </c>
      <c r="AC707" s="33"/>
    </row>
    <row r="708" spans="1:29" ht="25.5">
      <c r="A708" s="49" t="s">
        <v>1434</v>
      </c>
      <c r="B708" s="7" t="s">
        <v>1441</v>
      </c>
      <c r="C708" s="8">
        <v>15000</v>
      </c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9"/>
      <c r="AB708" s="26" t="s">
        <v>1198</v>
      </c>
      <c r="AC708" s="33"/>
    </row>
    <row r="709" spans="1:29" ht="25.5">
      <c r="A709" s="49" t="s">
        <v>1732</v>
      </c>
      <c r="B709" s="7" t="s">
        <v>1733</v>
      </c>
      <c r="C709" s="8">
        <v>30000</v>
      </c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9"/>
      <c r="AB709" s="26" t="s">
        <v>1198</v>
      </c>
      <c r="AC709" s="33"/>
    </row>
    <row r="710" spans="1:29" ht="12.75">
      <c r="A710" s="49" t="s">
        <v>1307</v>
      </c>
      <c r="B710" s="7" t="s">
        <v>1102</v>
      </c>
      <c r="C710" s="10">
        <f>SUM(C711:C714)</f>
        <v>208000</v>
      </c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9"/>
      <c r="AB710" s="26"/>
      <c r="AC710" s="33"/>
    </row>
    <row r="711" spans="1:29" ht="25.5">
      <c r="A711" s="49" t="s">
        <v>1308</v>
      </c>
      <c r="B711" s="7" t="s">
        <v>1309</v>
      </c>
      <c r="C711" s="8">
        <v>28000</v>
      </c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9"/>
      <c r="AB711" s="26" t="s">
        <v>1310</v>
      </c>
      <c r="AC711" s="33"/>
    </row>
    <row r="712" spans="1:29" ht="25.5">
      <c r="A712" s="49" t="s">
        <v>1305</v>
      </c>
      <c r="B712" s="7" t="s">
        <v>1306</v>
      </c>
      <c r="C712" s="8">
        <v>30000</v>
      </c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9"/>
      <c r="AB712" s="26" t="s">
        <v>1310</v>
      </c>
      <c r="AC712" s="33"/>
    </row>
    <row r="713" spans="1:29" ht="25.5">
      <c r="A713" s="49" t="s">
        <v>1365</v>
      </c>
      <c r="B713" s="7" t="s">
        <v>1366</v>
      </c>
      <c r="C713" s="8">
        <v>100000</v>
      </c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9"/>
      <c r="AB713" s="26" t="s">
        <v>1310</v>
      </c>
      <c r="AC713" s="33"/>
    </row>
    <row r="714" spans="1:29" ht="25.5">
      <c r="A714" s="49" t="s">
        <v>1737</v>
      </c>
      <c r="B714" s="7" t="s">
        <v>1738</v>
      </c>
      <c r="C714" s="8">
        <v>50000</v>
      </c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9"/>
      <c r="AB714" s="26" t="s">
        <v>1198</v>
      </c>
      <c r="AC714" s="33"/>
    </row>
    <row r="715" spans="1:29" ht="12.75">
      <c r="A715" s="49" t="s">
        <v>605</v>
      </c>
      <c r="B715" s="7" t="s">
        <v>1020</v>
      </c>
      <c r="C715" s="10">
        <f>SUM(C716:C720)</f>
        <v>64400</v>
      </c>
      <c r="D715" s="8">
        <v>69974.45</v>
      </c>
      <c r="E715" s="8">
        <v>0</v>
      </c>
      <c r="F715" s="8">
        <v>69974.45</v>
      </c>
      <c r="G715" s="8">
        <v>126354.45</v>
      </c>
      <c r="H715" s="8">
        <v>0</v>
      </c>
      <c r="I715" s="8">
        <v>126354.45</v>
      </c>
      <c r="J715" s="8">
        <v>77354.45</v>
      </c>
      <c r="K715" s="8">
        <v>0</v>
      </c>
      <c r="L715" s="8">
        <v>77354.45</v>
      </c>
      <c r="M715" s="8">
        <v>31440.85</v>
      </c>
      <c r="N715" s="8">
        <v>0</v>
      </c>
      <c r="O715" s="8">
        <v>31440.85</v>
      </c>
      <c r="P715" s="8">
        <v>31440.85</v>
      </c>
      <c r="Q715" s="8">
        <v>0</v>
      </c>
      <c r="R715" s="8">
        <v>31440.85</v>
      </c>
      <c r="S715" s="8">
        <v>31440.85</v>
      </c>
      <c r="T715" s="8">
        <v>0</v>
      </c>
      <c r="U715" s="8">
        <v>31440.85</v>
      </c>
      <c r="V715" s="8">
        <v>0</v>
      </c>
      <c r="W715" s="8">
        <v>0</v>
      </c>
      <c r="X715" s="8">
        <v>0</v>
      </c>
      <c r="Y715" s="8">
        <v>-31440.85</v>
      </c>
      <c r="Z715" s="8">
        <v>126354.45</v>
      </c>
      <c r="AA715" s="9">
        <v>77354.45</v>
      </c>
      <c r="AB715" s="26"/>
      <c r="AC715" s="33"/>
    </row>
    <row r="716" spans="1:29" ht="25.5">
      <c r="A716" s="49" t="s">
        <v>1312</v>
      </c>
      <c r="B716" s="7" t="s">
        <v>1311</v>
      </c>
      <c r="C716" s="8">
        <v>10000</v>
      </c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9"/>
      <c r="AB716" s="26" t="s">
        <v>1198</v>
      </c>
      <c r="AC716" s="33"/>
    </row>
    <row r="717" spans="1:29" ht="12.75">
      <c r="A717" s="49" t="s">
        <v>606</v>
      </c>
      <c r="B717" s="7" t="s">
        <v>1096</v>
      </c>
      <c r="C717" s="8">
        <v>5000</v>
      </c>
      <c r="D717" s="8">
        <v>0</v>
      </c>
      <c r="E717" s="8">
        <v>0</v>
      </c>
      <c r="F717" s="8">
        <v>0</v>
      </c>
      <c r="G717" s="8">
        <v>5000</v>
      </c>
      <c r="H717" s="8">
        <v>0</v>
      </c>
      <c r="I717" s="8">
        <v>5000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5000</v>
      </c>
      <c r="AA717" s="9">
        <v>0</v>
      </c>
      <c r="AB717" s="26" t="s">
        <v>1310</v>
      </c>
      <c r="AC717" s="33"/>
    </row>
    <row r="718" spans="1:29" ht="12.75">
      <c r="A718" s="49" t="s">
        <v>607</v>
      </c>
      <c r="B718" s="7" t="s">
        <v>1097</v>
      </c>
      <c r="C718" s="8">
        <v>10000</v>
      </c>
      <c r="D718" s="8">
        <v>0</v>
      </c>
      <c r="E718" s="8">
        <v>0</v>
      </c>
      <c r="F718" s="8">
        <v>0</v>
      </c>
      <c r="G718" s="8">
        <v>30000</v>
      </c>
      <c r="H718" s="8">
        <v>0</v>
      </c>
      <c r="I718" s="8">
        <v>30000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30000</v>
      </c>
      <c r="AA718" s="9">
        <v>0</v>
      </c>
      <c r="AB718" s="26" t="s">
        <v>1310</v>
      </c>
      <c r="AC718" s="33"/>
    </row>
    <row r="719" spans="1:29" ht="25.5">
      <c r="A719" s="49" t="s">
        <v>1315</v>
      </c>
      <c r="B719" s="7" t="s">
        <v>1304</v>
      </c>
      <c r="C719" s="8">
        <v>30000</v>
      </c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9"/>
      <c r="AB719" s="26" t="s">
        <v>1310</v>
      </c>
      <c r="AC719" s="33"/>
    </row>
    <row r="720" spans="1:29" ht="25.5">
      <c r="A720" s="49" t="s">
        <v>1324</v>
      </c>
      <c r="B720" s="7" t="s">
        <v>1325</v>
      </c>
      <c r="C720" s="8">
        <v>9400</v>
      </c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9"/>
      <c r="AB720" s="26" t="s">
        <v>1310</v>
      </c>
      <c r="AC720" s="38"/>
    </row>
    <row r="721" spans="1:29" ht="25.5">
      <c r="A721" s="49" t="s">
        <v>608</v>
      </c>
      <c r="B721" s="7" t="s">
        <v>1070</v>
      </c>
      <c r="C721" s="24">
        <f>SUM(C722+C735+C737+C750+C760)</f>
        <v>1659862.4</v>
      </c>
      <c r="D721" s="8">
        <v>177082.59</v>
      </c>
      <c r="E721" s="8">
        <v>0</v>
      </c>
      <c r="F721" s="8">
        <v>177082.59</v>
      </c>
      <c r="G721" s="8">
        <v>1060979.59</v>
      </c>
      <c r="H721" s="8">
        <v>0</v>
      </c>
      <c r="I721" s="8">
        <v>1060979.59</v>
      </c>
      <c r="J721" s="8">
        <v>966704.45</v>
      </c>
      <c r="K721" s="8">
        <v>0</v>
      </c>
      <c r="L721" s="8">
        <v>966704.45</v>
      </c>
      <c r="M721" s="8">
        <v>120576.96</v>
      </c>
      <c r="N721" s="8">
        <v>0</v>
      </c>
      <c r="O721" s="8">
        <v>120576.96</v>
      </c>
      <c r="P721" s="8">
        <v>101073.55</v>
      </c>
      <c r="Q721" s="8">
        <v>0</v>
      </c>
      <c r="R721" s="8">
        <v>101073.55</v>
      </c>
      <c r="S721" s="8">
        <v>95672.21</v>
      </c>
      <c r="T721" s="8">
        <v>0</v>
      </c>
      <c r="U721" s="8">
        <v>95672.21</v>
      </c>
      <c r="V721" s="8">
        <v>0</v>
      </c>
      <c r="W721" s="8">
        <v>0</v>
      </c>
      <c r="X721" s="8">
        <v>0</v>
      </c>
      <c r="Y721" s="8">
        <v>-120576.96</v>
      </c>
      <c r="Z721" s="8">
        <v>1060979.59</v>
      </c>
      <c r="AA721" s="9">
        <v>966704.45</v>
      </c>
      <c r="AB721" s="26"/>
      <c r="AC721" s="33"/>
    </row>
    <row r="722" spans="1:29" ht="12.75">
      <c r="A722" s="49" t="s">
        <v>609</v>
      </c>
      <c r="B722" s="7" t="s">
        <v>1098</v>
      </c>
      <c r="C722" s="10">
        <f>SUM(C723:C734)</f>
        <v>103379.44</v>
      </c>
      <c r="D722" s="8">
        <v>98740</v>
      </c>
      <c r="E722" s="8">
        <v>0</v>
      </c>
      <c r="F722" s="8">
        <v>98740</v>
      </c>
      <c r="G722" s="8">
        <v>339740</v>
      </c>
      <c r="H722" s="8">
        <v>0</v>
      </c>
      <c r="I722" s="8">
        <v>339740</v>
      </c>
      <c r="J722" s="8">
        <v>324735.5</v>
      </c>
      <c r="K722" s="8">
        <v>0</v>
      </c>
      <c r="L722" s="8">
        <v>324735.5</v>
      </c>
      <c r="M722" s="8">
        <v>90869.51</v>
      </c>
      <c r="N722" s="8">
        <v>0</v>
      </c>
      <c r="O722" s="8">
        <v>90869.51</v>
      </c>
      <c r="P722" s="8">
        <v>72745.26</v>
      </c>
      <c r="Q722" s="8">
        <v>0</v>
      </c>
      <c r="R722" s="8">
        <v>72745.26</v>
      </c>
      <c r="S722" s="8">
        <v>67343.92</v>
      </c>
      <c r="T722" s="8">
        <v>0</v>
      </c>
      <c r="U722" s="8">
        <v>67343.92</v>
      </c>
      <c r="V722" s="8">
        <v>0</v>
      </c>
      <c r="W722" s="8">
        <v>0</v>
      </c>
      <c r="X722" s="8">
        <v>0</v>
      </c>
      <c r="Y722" s="8">
        <v>-90869.51</v>
      </c>
      <c r="Z722" s="8">
        <v>339740</v>
      </c>
      <c r="AA722" s="9">
        <v>324735.5</v>
      </c>
      <c r="AB722" s="26"/>
      <c r="AC722" s="33"/>
    </row>
    <row r="723" spans="1:29" ht="25.5">
      <c r="A723" s="49" t="s">
        <v>1435</v>
      </c>
      <c r="B723" s="7" t="s">
        <v>1442</v>
      </c>
      <c r="C723" s="8">
        <v>15000</v>
      </c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9"/>
      <c r="AB723" s="26" t="s">
        <v>1205</v>
      </c>
      <c r="AC723" s="33"/>
    </row>
    <row r="724" spans="1:29" ht="38.25">
      <c r="A724" s="49" t="s">
        <v>1436</v>
      </c>
      <c r="B724" s="7" t="s">
        <v>1443</v>
      </c>
      <c r="C724" s="8">
        <v>15000</v>
      </c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9"/>
      <c r="AB724" s="26" t="s">
        <v>1205</v>
      </c>
      <c r="AC724" s="33"/>
    </row>
    <row r="725" spans="1:29" ht="25.5">
      <c r="A725" s="49" t="s">
        <v>1437</v>
      </c>
      <c r="B725" s="7" t="s">
        <v>1444</v>
      </c>
      <c r="C725" s="8">
        <v>15000</v>
      </c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9"/>
      <c r="AB725" s="26" t="s">
        <v>1205</v>
      </c>
      <c r="AC725" s="33"/>
    </row>
    <row r="726" spans="1:29" ht="25.5">
      <c r="A726" s="49" t="s">
        <v>1438</v>
      </c>
      <c r="B726" s="7" t="s">
        <v>1605</v>
      </c>
      <c r="C726" s="8">
        <v>15000</v>
      </c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9"/>
      <c r="AB726" s="26" t="s">
        <v>1205</v>
      </c>
      <c r="AC726" s="33"/>
    </row>
    <row r="727" spans="1:29" ht="25.5">
      <c r="A727" s="49" t="s">
        <v>1445</v>
      </c>
      <c r="B727" s="7" t="s">
        <v>1520</v>
      </c>
      <c r="C727" s="8">
        <v>5000</v>
      </c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9"/>
      <c r="AB727" s="26" t="s">
        <v>1198</v>
      </c>
      <c r="AC727" s="33"/>
    </row>
    <row r="728" spans="1:29" ht="38.25">
      <c r="A728" s="49" t="s">
        <v>1446</v>
      </c>
      <c r="B728" s="7" t="s">
        <v>1521</v>
      </c>
      <c r="C728" s="8">
        <v>5000</v>
      </c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9"/>
      <c r="AB728" s="26" t="s">
        <v>1198</v>
      </c>
      <c r="AC728" s="33"/>
    </row>
    <row r="729" spans="1:29" ht="25.5">
      <c r="A729" s="49" t="s">
        <v>1447</v>
      </c>
      <c r="B729" s="7" t="s">
        <v>1522</v>
      </c>
      <c r="C729" s="8">
        <v>9800</v>
      </c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9"/>
      <c r="AB729" s="26" t="s">
        <v>1198</v>
      </c>
      <c r="AC729" s="33"/>
    </row>
    <row r="730" spans="1:29" ht="26.25" customHeight="1">
      <c r="A730" s="49" t="s">
        <v>1301</v>
      </c>
      <c r="B730" s="7" t="s">
        <v>1580</v>
      </c>
      <c r="C730" s="8">
        <v>0</v>
      </c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9"/>
      <c r="AB730" s="26" t="s">
        <v>1310</v>
      </c>
      <c r="AC730" s="33"/>
    </row>
    <row r="731" spans="1:29" ht="37.5" customHeight="1">
      <c r="A731" s="49" t="s">
        <v>1302</v>
      </c>
      <c r="B731" s="7" t="s">
        <v>1303</v>
      </c>
      <c r="C731" s="8">
        <v>1779.44</v>
      </c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9"/>
      <c r="AB731" s="26" t="s">
        <v>1310</v>
      </c>
      <c r="AC731" s="33"/>
    </row>
    <row r="732" spans="1:29" s="4" customFormat="1" ht="37.5" customHeight="1">
      <c r="A732" s="49" t="s">
        <v>1623</v>
      </c>
      <c r="B732" s="7" t="s">
        <v>1624</v>
      </c>
      <c r="C732" s="8">
        <v>9800</v>
      </c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9"/>
      <c r="AB732" s="26" t="s">
        <v>1198</v>
      </c>
      <c r="AC732" s="33"/>
    </row>
    <row r="733" spans="1:29" s="4" customFormat="1" ht="12.75">
      <c r="A733" s="49" t="s">
        <v>1448</v>
      </c>
      <c r="B733" s="7" t="s">
        <v>1523</v>
      </c>
      <c r="C733" s="8">
        <v>7000</v>
      </c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9"/>
      <c r="AB733" s="26" t="s">
        <v>1198</v>
      </c>
      <c r="AC733" s="33"/>
    </row>
    <row r="734" spans="1:29" s="4" customFormat="1" ht="38.25">
      <c r="A734" s="49" t="s">
        <v>1606</v>
      </c>
      <c r="B734" s="7" t="s">
        <v>1635</v>
      </c>
      <c r="C734" s="8">
        <v>5000</v>
      </c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9"/>
      <c r="AB734" s="26" t="s">
        <v>1198</v>
      </c>
      <c r="AC734" s="37"/>
    </row>
    <row r="735" spans="1:29" s="4" customFormat="1" ht="12.75">
      <c r="A735" s="49" t="s">
        <v>1734</v>
      </c>
      <c r="B735" s="7" t="s">
        <v>1212</v>
      </c>
      <c r="C735" s="10">
        <f>C736</f>
        <v>30000</v>
      </c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9"/>
      <c r="AB735" s="26"/>
      <c r="AC735" s="37"/>
    </row>
    <row r="736" spans="1:29" s="4" customFormat="1" ht="12.75">
      <c r="A736" s="49" t="s">
        <v>1735</v>
      </c>
      <c r="B736" s="7" t="s">
        <v>1736</v>
      </c>
      <c r="C736" s="8">
        <v>30000</v>
      </c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9"/>
      <c r="AB736" s="26" t="s">
        <v>1198</v>
      </c>
      <c r="AC736" s="37"/>
    </row>
    <row r="737" spans="1:29" ht="12.75">
      <c r="A737" s="49" t="s">
        <v>610</v>
      </c>
      <c r="B737" s="7" t="s">
        <v>1093</v>
      </c>
      <c r="C737" s="10">
        <f>SUM(C738:C749)</f>
        <v>939651.74</v>
      </c>
      <c r="D737" s="8">
        <v>71342.59</v>
      </c>
      <c r="E737" s="8">
        <v>0</v>
      </c>
      <c r="F737" s="8">
        <v>71342.59</v>
      </c>
      <c r="G737" s="8">
        <v>561239.59</v>
      </c>
      <c r="H737" s="8">
        <v>0</v>
      </c>
      <c r="I737" s="8">
        <v>561239.59</v>
      </c>
      <c r="J737" s="8">
        <v>483968.95</v>
      </c>
      <c r="K737" s="8">
        <v>0</v>
      </c>
      <c r="L737" s="8">
        <v>483968.95</v>
      </c>
      <c r="M737" s="8">
        <v>29707.45</v>
      </c>
      <c r="N737" s="8">
        <v>0</v>
      </c>
      <c r="O737" s="8">
        <v>29707.45</v>
      </c>
      <c r="P737" s="8">
        <v>28328.29</v>
      </c>
      <c r="Q737" s="8">
        <v>0</v>
      </c>
      <c r="R737" s="8">
        <v>28328.29</v>
      </c>
      <c r="S737" s="8">
        <v>28328.29</v>
      </c>
      <c r="T737" s="8">
        <v>0</v>
      </c>
      <c r="U737" s="8">
        <v>28328.29</v>
      </c>
      <c r="V737" s="8">
        <v>0</v>
      </c>
      <c r="W737" s="8">
        <v>0</v>
      </c>
      <c r="X737" s="8">
        <v>0</v>
      </c>
      <c r="Y737" s="8">
        <v>-29707.45</v>
      </c>
      <c r="Z737" s="8">
        <v>561239.59</v>
      </c>
      <c r="AA737" s="9">
        <v>483968.95</v>
      </c>
      <c r="AB737" s="26"/>
      <c r="AC737" s="33"/>
    </row>
    <row r="738" spans="1:29" ht="25.5">
      <c r="A738" s="49" t="s">
        <v>611</v>
      </c>
      <c r="B738" s="7" t="s">
        <v>1705</v>
      </c>
      <c r="C738" s="8">
        <v>200000</v>
      </c>
      <c r="D738" s="8">
        <v>100000</v>
      </c>
      <c r="E738" s="8">
        <v>0</v>
      </c>
      <c r="F738" s="8">
        <v>100000</v>
      </c>
      <c r="G738" s="8">
        <v>235097</v>
      </c>
      <c r="H738" s="8">
        <v>0</v>
      </c>
      <c r="I738" s="8">
        <v>235097</v>
      </c>
      <c r="J738" s="8">
        <v>235097</v>
      </c>
      <c r="K738" s="8">
        <v>0</v>
      </c>
      <c r="L738" s="8">
        <v>235097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235097</v>
      </c>
      <c r="AA738" s="9">
        <v>235097</v>
      </c>
      <c r="AB738" s="26" t="s">
        <v>1199</v>
      </c>
      <c r="AC738" s="33"/>
    </row>
    <row r="739" spans="1:29" ht="25.5">
      <c r="A739" s="49" t="s">
        <v>1300</v>
      </c>
      <c r="B739" s="7" t="s">
        <v>1587</v>
      </c>
      <c r="C739" s="8">
        <v>63784</v>
      </c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9"/>
      <c r="AB739" s="26" t="s">
        <v>1310</v>
      </c>
      <c r="AC739" s="33"/>
    </row>
    <row r="740" spans="1:29" ht="12.75">
      <c r="A740" s="49" t="s">
        <v>612</v>
      </c>
      <c r="B740" s="7" t="s">
        <v>1099</v>
      </c>
      <c r="C740" s="8">
        <v>47999.43</v>
      </c>
      <c r="D740" s="8">
        <v>0</v>
      </c>
      <c r="E740" s="8">
        <v>0</v>
      </c>
      <c r="F740" s="8">
        <v>0</v>
      </c>
      <c r="G740" s="8">
        <v>50000</v>
      </c>
      <c r="H740" s="8">
        <v>0</v>
      </c>
      <c r="I740" s="8">
        <v>50000</v>
      </c>
      <c r="J740" s="8">
        <v>50000</v>
      </c>
      <c r="K740" s="8">
        <v>0</v>
      </c>
      <c r="L740" s="8">
        <v>50000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50000</v>
      </c>
      <c r="AA740" s="9">
        <v>50000</v>
      </c>
      <c r="AB740" s="26" t="s">
        <v>1198</v>
      </c>
      <c r="AC740" s="38"/>
    </row>
    <row r="741" spans="1:30" ht="12.75">
      <c r="A741" s="49" t="s">
        <v>613</v>
      </c>
      <c r="B741" s="7" t="s">
        <v>1588</v>
      </c>
      <c r="C741" s="8">
        <v>50000</v>
      </c>
      <c r="D741" s="8">
        <v>0</v>
      </c>
      <c r="E741" s="8">
        <v>0</v>
      </c>
      <c r="F741" s="8">
        <v>0</v>
      </c>
      <c r="G741" s="8">
        <v>30000</v>
      </c>
      <c r="H741" s="8">
        <v>0</v>
      </c>
      <c r="I741" s="8">
        <v>30000</v>
      </c>
      <c r="J741" s="8">
        <v>30000</v>
      </c>
      <c r="K741" s="8">
        <v>0</v>
      </c>
      <c r="L741" s="8">
        <v>30000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30000</v>
      </c>
      <c r="AA741" s="9">
        <v>30000</v>
      </c>
      <c r="AB741" s="26" t="s">
        <v>1310</v>
      </c>
      <c r="AC741" s="33"/>
      <c r="AD741" s="4"/>
    </row>
    <row r="742" spans="1:31" ht="12.75">
      <c r="A742" s="49" t="s">
        <v>614</v>
      </c>
      <c r="B742" s="7" t="s">
        <v>1353</v>
      </c>
      <c r="C742" s="8">
        <v>47999.93</v>
      </c>
      <c r="D742" s="8">
        <v>7753.31</v>
      </c>
      <c r="E742" s="8">
        <v>0</v>
      </c>
      <c r="F742" s="8">
        <v>7753.31</v>
      </c>
      <c r="G742" s="8">
        <v>7753.31</v>
      </c>
      <c r="H742" s="8">
        <v>0</v>
      </c>
      <c r="I742" s="8">
        <v>7753.31</v>
      </c>
      <c r="J742" s="8">
        <v>7753.31</v>
      </c>
      <c r="K742" s="8">
        <v>0</v>
      </c>
      <c r="L742" s="8">
        <v>7753.31</v>
      </c>
      <c r="M742" s="8">
        <v>7753.31</v>
      </c>
      <c r="N742" s="8">
        <v>0</v>
      </c>
      <c r="O742" s="8">
        <v>7753.31</v>
      </c>
      <c r="P742" s="8">
        <v>7753.31</v>
      </c>
      <c r="Q742" s="8">
        <v>0</v>
      </c>
      <c r="R742" s="8">
        <v>7753.31</v>
      </c>
      <c r="S742" s="8">
        <v>7753.31</v>
      </c>
      <c r="T742" s="8">
        <v>0</v>
      </c>
      <c r="U742" s="8">
        <v>7753.31</v>
      </c>
      <c r="V742" s="8">
        <v>0</v>
      </c>
      <c r="W742" s="8">
        <v>0</v>
      </c>
      <c r="X742" s="8">
        <v>0</v>
      </c>
      <c r="Y742" s="8">
        <v>-7753.31</v>
      </c>
      <c r="Z742" s="8">
        <v>7753.31</v>
      </c>
      <c r="AA742" s="9">
        <v>7753.31</v>
      </c>
      <c r="AB742" s="26" t="s">
        <v>1310</v>
      </c>
      <c r="AC742" s="39"/>
      <c r="AD742" s="14"/>
      <c r="AE742" s="14"/>
    </row>
    <row r="743" spans="1:29" ht="25.5">
      <c r="A743" s="49" t="s">
        <v>615</v>
      </c>
      <c r="B743" s="7" t="s">
        <v>1292</v>
      </c>
      <c r="C743" s="8">
        <v>87868.38</v>
      </c>
      <c r="D743" s="8">
        <v>-37000</v>
      </c>
      <c r="E743" s="8">
        <v>0</v>
      </c>
      <c r="F743" s="8">
        <v>-37000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9">
        <v>0</v>
      </c>
      <c r="AB743" s="26" t="s">
        <v>1310</v>
      </c>
      <c r="AC743" s="33"/>
    </row>
    <row r="744" spans="1:29" ht="25.5">
      <c r="A744" s="49" t="s">
        <v>616</v>
      </c>
      <c r="B744" s="7" t="s">
        <v>1314</v>
      </c>
      <c r="C744" s="8">
        <v>100000</v>
      </c>
      <c r="D744" s="8">
        <v>0</v>
      </c>
      <c r="E744" s="8">
        <v>0</v>
      </c>
      <c r="F744" s="8">
        <v>0</v>
      </c>
      <c r="G744" s="8">
        <v>20000</v>
      </c>
      <c r="H744" s="8">
        <v>0</v>
      </c>
      <c r="I744" s="8">
        <v>20000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20000</v>
      </c>
      <c r="AA744" s="9">
        <v>0</v>
      </c>
      <c r="AB744" s="26" t="s">
        <v>1198</v>
      </c>
      <c r="AC744" s="38"/>
    </row>
    <row r="745" spans="1:29" ht="25.5">
      <c r="A745" s="49" t="s">
        <v>617</v>
      </c>
      <c r="B745" s="7" t="s">
        <v>1100</v>
      </c>
      <c r="C745" s="8">
        <v>40000</v>
      </c>
      <c r="D745" s="8">
        <v>-30000</v>
      </c>
      <c r="E745" s="8">
        <v>0</v>
      </c>
      <c r="F745" s="8">
        <v>-30000</v>
      </c>
      <c r="G745" s="8">
        <v>70000</v>
      </c>
      <c r="H745" s="8">
        <v>0</v>
      </c>
      <c r="I745" s="8">
        <v>70000</v>
      </c>
      <c r="J745" s="8">
        <v>12729.36</v>
      </c>
      <c r="K745" s="8">
        <v>0</v>
      </c>
      <c r="L745" s="8">
        <v>12729.36</v>
      </c>
      <c r="M745" s="8">
        <v>6903.91</v>
      </c>
      <c r="N745" s="8">
        <v>0</v>
      </c>
      <c r="O745" s="8">
        <v>6903.91</v>
      </c>
      <c r="P745" s="8">
        <v>5524.75</v>
      </c>
      <c r="Q745" s="8">
        <v>0</v>
      </c>
      <c r="R745" s="8">
        <v>5524.75</v>
      </c>
      <c r="S745" s="8">
        <v>5524.75</v>
      </c>
      <c r="T745" s="8">
        <v>0</v>
      </c>
      <c r="U745" s="8">
        <v>5524.75</v>
      </c>
      <c r="V745" s="8">
        <v>0</v>
      </c>
      <c r="W745" s="8">
        <v>0</v>
      </c>
      <c r="X745" s="8">
        <v>0</v>
      </c>
      <c r="Y745" s="8">
        <v>-6903.91</v>
      </c>
      <c r="Z745" s="8">
        <v>70000</v>
      </c>
      <c r="AA745" s="9">
        <v>12729.36</v>
      </c>
      <c r="AB745" s="26" t="s">
        <v>1198</v>
      </c>
      <c r="AC745" s="33"/>
    </row>
    <row r="746" spans="1:29" ht="38.25">
      <c r="A746" s="49" t="s">
        <v>618</v>
      </c>
      <c r="B746" s="7" t="s">
        <v>1101</v>
      </c>
      <c r="C746" s="8">
        <v>10000</v>
      </c>
      <c r="D746" s="8">
        <v>0</v>
      </c>
      <c r="E746" s="8">
        <v>0</v>
      </c>
      <c r="F746" s="8">
        <v>0</v>
      </c>
      <c r="G746" s="8">
        <v>15000</v>
      </c>
      <c r="H746" s="8">
        <v>0</v>
      </c>
      <c r="I746" s="8">
        <v>15000</v>
      </c>
      <c r="J746" s="8">
        <v>15000</v>
      </c>
      <c r="K746" s="8">
        <v>0</v>
      </c>
      <c r="L746" s="8">
        <v>15000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15000</v>
      </c>
      <c r="AA746" s="9">
        <v>15000</v>
      </c>
      <c r="AB746" s="26" t="s">
        <v>1198</v>
      </c>
      <c r="AC746" s="33"/>
    </row>
    <row r="747" spans="1:29" ht="25.5">
      <c r="A747" s="49" t="s">
        <v>1449</v>
      </c>
      <c r="B747" s="7" t="s">
        <v>1589</v>
      </c>
      <c r="C747" s="8">
        <v>50000</v>
      </c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9"/>
      <c r="AB747" s="26" t="s">
        <v>1198</v>
      </c>
      <c r="AC747" s="33"/>
    </row>
    <row r="748" spans="1:29" ht="25.5">
      <c r="A748" s="49" t="s">
        <v>1450</v>
      </c>
      <c r="B748" s="7" t="s">
        <v>1581</v>
      </c>
      <c r="C748" s="8">
        <v>142000</v>
      </c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9"/>
      <c r="AB748" s="26" t="s">
        <v>1199</v>
      </c>
      <c r="AC748" s="33"/>
    </row>
    <row r="749" spans="1:30" ht="12.75">
      <c r="A749" s="49" t="s">
        <v>1451</v>
      </c>
      <c r="B749" s="7" t="s">
        <v>1590</v>
      </c>
      <c r="C749" s="8">
        <v>100000</v>
      </c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9"/>
      <c r="AB749" s="26" t="s">
        <v>1198</v>
      </c>
      <c r="AC749" s="33"/>
      <c r="AD749" s="4"/>
    </row>
    <row r="750" spans="1:29" ht="12.75">
      <c r="A750" s="49" t="s">
        <v>619</v>
      </c>
      <c r="B750" s="7" t="s">
        <v>1102</v>
      </c>
      <c r="C750" s="10">
        <f>SUM(C751:C759)</f>
        <v>519831.22</v>
      </c>
      <c r="D750" s="8">
        <v>0</v>
      </c>
      <c r="E750" s="8">
        <v>0</v>
      </c>
      <c r="F750" s="8">
        <v>0</v>
      </c>
      <c r="G750" s="8">
        <v>146000</v>
      </c>
      <c r="H750" s="8">
        <v>0</v>
      </c>
      <c r="I750" s="8">
        <v>146000</v>
      </c>
      <c r="J750" s="8">
        <v>146000</v>
      </c>
      <c r="K750" s="8">
        <v>0</v>
      </c>
      <c r="L750" s="8">
        <v>146000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146000</v>
      </c>
      <c r="AA750" s="9">
        <v>146000</v>
      </c>
      <c r="AB750" s="26"/>
      <c r="AC750" s="33"/>
    </row>
    <row r="751" spans="1:30" ht="25.5">
      <c r="A751" s="49" t="s">
        <v>620</v>
      </c>
      <c r="B751" s="7" t="s">
        <v>1591</v>
      </c>
      <c r="C751" s="8">
        <v>200000</v>
      </c>
      <c r="D751" s="8">
        <v>0</v>
      </c>
      <c r="E751" s="8">
        <v>0</v>
      </c>
      <c r="F751" s="8">
        <v>0</v>
      </c>
      <c r="G751" s="8">
        <v>50000</v>
      </c>
      <c r="H751" s="8">
        <v>0</v>
      </c>
      <c r="I751" s="8">
        <v>50000</v>
      </c>
      <c r="J751" s="8">
        <v>50000</v>
      </c>
      <c r="K751" s="8">
        <v>0</v>
      </c>
      <c r="L751" s="8">
        <v>50000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50000</v>
      </c>
      <c r="AA751" s="9">
        <v>50000</v>
      </c>
      <c r="AB751" s="26" t="s">
        <v>1199</v>
      </c>
      <c r="AC751" s="38"/>
      <c r="AD751" s="4"/>
    </row>
    <row r="752" spans="1:30" ht="25.5">
      <c r="A752" s="49" t="s">
        <v>621</v>
      </c>
      <c r="B752" s="7" t="s">
        <v>1582</v>
      </c>
      <c r="C752" s="8">
        <v>44925.19</v>
      </c>
      <c r="D752" s="8">
        <v>0</v>
      </c>
      <c r="E752" s="8">
        <v>0</v>
      </c>
      <c r="F752" s="8">
        <v>0</v>
      </c>
      <c r="G752" s="8">
        <v>48000</v>
      </c>
      <c r="H752" s="8">
        <v>0</v>
      </c>
      <c r="I752" s="8">
        <v>48000</v>
      </c>
      <c r="J752" s="8">
        <v>48000</v>
      </c>
      <c r="K752" s="8">
        <v>0</v>
      </c>
      <c r="L752" s="8">
        <v>48000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48000</v>
      </c>
      <c r="AA752" s="9">
        <v>48000</v>
      </c>
      <c r="AB752" s="26" t="s">
        <v>1583</v>
      </c>
      <c r="AC752" s="33"/>
      <c r="AD752" s="4"/>
    </row>
    <row r="753" spans="1:29" ht="25.5">
      <c r="A753" s="49" t="s">
        <v>622</v>
      </c>
      <c r="B753" s="7" t="s">
        <v>1586</v>
      </c>
      <c r="C753" s="8">
        <v>9423.79</v>
      </c>
      <c r="D753" s="8">
        <v>0</v>
      </c>
      <c r="E753" s="8">
        <v>0</v>
      </c>
      <c r="F753" s="8">
        <v>0</v>
      </c>
      <c r="G753" s="8">
        <v>8000</v>
      </c>
      <c r="H753" s="8">
        <v>0</v>
      </c>
      <c r="I753" s="8">
        <v>8000</v>
      </c>
      <c r="J753" s="8">
        <v>8000</v>
      </c>
      <c r="K753" s="8">
        <v>0</v>
      </c>
      <c r="L753" s="8">
        <v>8000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8000</v>
      </c>
      <c r="AA753" s="9">
        <v>8000</v>
      </c>
      <c r="AB753" s="26" t="s">
        <v>1199</v>
      </c>
      <c r="AC753" s="33"/>
    </row>
    <row r="754" spans="1:30" ht="25.5">
      <c r="A754" s="49" t="s">
        <v>623</v>
      </c>
      <c r="B754" s="7" t="s">
        <v>1585</v>
      </c>
      <c r="C754" s="8">
        <v>29215.33</v>
      </c>
      <c r="D754" s="8">
        <v>0</v>
      </c>
      <c r="E754" s="8">
        <v>0</v>
      </c>
      <c r="F754" s="8">
        <v>0</v>
      </c>
      <c r="G754" s="8">
        <v>22000</v>
      </c>
      <c r="H754" s="8">
        <v>0</v>
      </c>
      <c r="I754" s="8">
        <v>22000</v>
      </c>
      <c r="J754" s="8">
        <v>22000</v>
      </c>
      <c r="K754" s="8">
        <v>0</v>
      </c>
      <c r="L754" s="8">
        <v>22000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22000</v>
      </c>
      <c r="AA754" s="9">
        <v>22000</v>
      </c>
      <c r="AB754" s="26" t="s">
        <v>1583</v>
      </c>
      <c r="AC754" s="33"/>
      <c r="AD754" s="4"/>
    </row>
    <row r="755" spans="1:29" ht="12.75">
      <c r="A755" s="49" t="s">
        <v>624</v>
      </c>
      <c r="B755" s="7" t="s">
        <v>1192</v>
      </c>
      <c r="C755" s="8">
        <v>10000</v>
      </c>
      <c r="D755" s="8">
        <v>0</v>
      </c>
      <c r="E755" s="8">
        <v>0</v>
      </c>
      <c r="F755" s="8">
        <v>0</v>
      </c>
      <c r="G755" s="8">
        <v>8000</v>
      </c>
      <c r="H755" s="8">
        <v>0</v>
      </c>
      <c r="I755" s="8">
        <v>8000</v>
      </c>
      <c r="J755" s="8">
        <v>8000</v>
      </c>
      <c r="K755" s="8">
        <v>0</v>
      </c>
      <c r="L755" s="8">
        <v>8000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8000</v>
      </c>
      <c r="AA755" s="9">
        <v>8000</v>
      </c>
      <c r="AB755" s="26" t="s">
        <v>1310</v>
      </c>
      <c r="AC755" s="33"/>
    </row>
    <row r="756" spans="1:29" ht="25.5">
      <c r="A756" s="49" t="s">
        <v>1452</v>
      </c>
      <c r="B756" s="7" t="s">
        <v>1584</v>
      </c>
      <c r="C756" s="8">
        <v>12179.05</v>
      </c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9"/>
      <c r="AB756" s="26" t="s">
        <v>1199</v>
      </c>
      <c r="AC756" s="33"/>
    </row>
    <row r="757" spans="1:29" ht="25.5">
      <c r="A757" s="49" t="s">
        <v>1293</v>
      </c>
      <c r="B757" s="7" t="s">
        <v>1294</v>
      </c>
      <c r="C757" s="8">
        <v>79925.19</v>
      </c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9"/>
      <c r="AB757" s="26" t="s">
        <v>1310</v>
      </c>
      <c r="AC757" s="33"/>
    </row>
    <row r="758" spans="1:29" ht="25.5">
      <c r="A758" s="49" t="s">
        <v>1295</v>
      </c>
      <c r="B758" s="7" t="s">
        <v>1296</v>
      </c>
      <c r="C758" s="8">
        <v>44215.33</v>
      </c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9"/>
      <c r="AB758" s="26" t="s">
        <v>1310</v>
      </c>
      <c r="AC758" s="33"/>
    </row>
    <row r="759" spans="1:29" ht="25.5">
      <c r="A759" s="49" t="s">
        <v>1297</v>
      </c>
      <c r="B759" s="7" t="s">
        <v>1592</v>
      </c>
      <c r="C759" s="8">
        <v>89947.34</v>
      </c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9"/>
      <c r="AB759" s="26" t="s">
        <v>1310</v>
      </c>
      <c r="AC759" s="33"/>
    </row>
    <row r="760" spans="1:29" ht="12.75">
      <c r="A760" s="49" t="s">
        <v>625</v>
      </c>
      <c r="B760" s="7" t="s">
        <v>1072</v>
      </c>
      <c r="C760" s="10">
        <f>SUM(C761:C762)</f>
        <v>67000</v>
      </c>
      <c r="D760" s="8">
        <v>7000</v>
      </c>
      <c r="E760" s="8">
        <v>0</v>
      </c>
      <c r="F760" s="8">
        <v>7000</v>
      </c>
      <c r="G760" s="8">
        <v>14000</v>
      </c>
      <c r="H760" s="8">
        <v>0</v>
      </c>
      <c r="I760" s="8">
        <v>14000</v>
      </c>
      <c r="J760" s="8">
        <v>12000</v>
      </c>
      <c r="K760" s="8">
        <v>0</v>
      </c>
      <c r="L760" s="8">
        <v>12000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14000</v>
      </c>
      <c r="AA760" s="9">
        <v>12000</v>
      </c>
      <c r="AB760" s="26"/>
      <c r="AC760" s="33"/>
    </row>
    <row r="761" spans="1:29" ht="25.5">
      <c r="A761" s="49" t="s">
        <v>1453</v>
      </c>
      <c r="B761" s="7" t="s">
        <v>1524</v>
      </c>
      <c r="C761" s="8">
        <v>17000</v>
      </c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9"/>
      <c r="AB761" s="26" t="s">
        <v>1198</v>
      </c>
      <c r="AC761" s="33"/>
    </row>
    <row r="762" spans="1:29" ht="25.5">
      <c r="A762" s="49" t="s">
        <v>1739</v>
      </c>
      <c r="B762" s="7" t="s">
        <v>1740</v>
      </c>
      <c r="C762" s="8">
        <v>50000</v>
      </c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9"/>
      <c r="AB762" s="26" t="s">
        <v>1198</v>
      </c>
      <c r="AC762" s="33"/>
    </row>
    <row r="763" spans="1:29" ht="25.5">
      <c r="A763" s="49" t="s">
        <v>626</v>
      </c>
      <c r="B763" s="7" t="s">
        <v>1079</v>
      </c>
      <c r="C763" s="23">
        <f>SUM(C764)</f>
        <v>388605.27</v>
      </c>
      <c r="D763" s="8">
        <v>35113.71</v>
      </c>
      <c r="E763" s="8">
        <v>0</v>
      </c>
      <c r="F763" s="8">
        <v>35113.71</v>
      </c>
      <c r="G763" s="8">
        <v>200163.71</v>
      </c>
      <c r="H763" s="8">
        <v>0</v>
      </c>
      <c r="I763" s="8">
        <v>200163.71</v>
      </c>
      <c r="J763" s="8">
        <v>124589.31</v>
      </c>
      <c r="K763" s="8">
        <v>0</v>
      </c>
      <c r="L763" s="8">
        <v>124589.31</v>
      </c>
      <c r="M763" s="8">
        <v>32141.39</v>
      </c>
      <c r="N763" s="8">
        <v>0</v>
      </c>
      <c r="O763" s="8">
        <v>32141.39</v>
      </c>
      <c r="P763" s="8">
        <v>32141.39</v>
      </c>
      <c r="Q763" s="8">
        <v>0</v>
      </c>
      <c r="R763" s="8">
        <v>32141.39</v>
      </c>
      <c r="S763" s="8">
        <v>32141.39</v>
      </c>
      <c r="T763" s="8">
        <v>0</v>
      </c>
      <c r="U763" s="8">
        <v>32141.39</v>
      </c>
      <c r="V763" s="8">
        <v>0</v>
      </c>
      <c r="W763" s="8">
        <v>0</v>
      </c>
      <c r="X763" s="8">
        <v>0</v>
      </c>
      <c r="Y763" s="8">
        <v>-32141.39</v>
      </c>
      <c r="Z763" s="8">
        <v>200163.71</v>
      </c>
      <c r="AA763" s="9">
        <v>124589.31</v>
      </c>
      <c r="AB763" s="26"/>
      <c r="AC763" s="33"/>
    </row>
    <row r="764" spans="1:29" ht="25.5">
      <c r="A764" s="49" t="s">
        <v>627</v>
      </c>
      <c r="B764" s="7" t="s">
        <v>1080</v>
      </c>
      <c r="C764" s="24">
        <f>SUM(C765+C777)</f>
        <v>388605.27</v>
      </c>
      <c r="D764" s="8">
        <v>35113.71</v>
      </c>
      <c r="E764" s="8">
        <v>0</v>
      </c>
      <c r="F764" s="8">
        <v>35113.71</v>
      </c>
      <c r="G764" s="8">
        <v>200163.71</v>
      </c>
      <c r="H764" s="8">
        <v>0</v>
      </c>
      <c r="I764" s="8">
        <v>200163.71</v>
      </c>
      <c r="J764" s="8">
        <v>124589.31</v>
      </c>
      <c r="K764" s="8">
        <v>0</v>
      </c>
      <c r="L764" s="8">
        <v>124589.31</v>
      </c>
      <c r="M764" s="8">
        <v>32141.39</v>
      </c>
      <c r="N764" s="8">
        <v>0</v>
      </c>
      <c r="O764" s="8">
        <v>32141.39</v>
      </c>
      <c r="P764" s="8">
        <v>32141.39</v>
      </c>
      <c r="Q764" s="8">
        <v>0</v>
      </c>
      <c r="R764" s="8">
        <v>32141.39</v>
      </c>
      <c r="S764" s="8">
        <v>32141.39</v>
      </c>
      <c r="T764" s="8">
        <v>0</v>
      </c>
      <c r="U764" s="8">
        <v>32141.39</v>
      </c>
      <c r="V764" s="8">
        <v>0</v>
      </c>
      <c r="W764" s="8">
        <v>0</v>
      </c>
      <c r="X764" s="8">
        <v>0</v>
      </c>
      <c r="Y764" s="8">
        <v>-32141.39</v>
      </c>
      <c r="Z764" s="8">
        <v>200163.71</v>
      </c>
      <c r="AA764" s="9">
        <v>124589.31</v>
      </c>
      <c r="AB764" s="26"/>
      <c r="AC764" s="33"/>
    </row>
    <row r="765" spans="1:29" ht="25.5">
      <c r="A765" s="49" t="s">
        <v>628</v>
      </c>
      <c r="B765" s="7" t="s">
        <v>1081</v>
      </c>
      <c r="C765" s="10">
        <f>SUM(C766:C776)</f>
        <v>203605.27000000002</v>
      </c>
      <c r="D765" s="8">
        <v>35113.71</v>
      </c>
      <c r="E765" s="8">
        <v>0</v>
      </c>
      <c r="F765" s="8">
        <v>35113.71</v>
      </c>
      <c r="G765" s="8">
        <v>200163.71</v>
      </c>
      <c r="H765" s="8">
        <v>0</v>
      </c>
      <c r="I765" s="8">
        <v>200163.71</v>
      </c>
      <c r="J765" s="8">
        <v>124589.31</v>
      </c>
      <c r="K765" s="8">
        <v>0</v>
      </c>
      <c r="L765" s="8">
        <v>124589.31</v>
      </c>
      <c r="M765" s="8">
        <v>32141.39</v>
      </c>
      <c r="N765" s="8">
        <v>0</v>
      </c>
      <c r="O765" s="8">
        <v>32141.39</v>
      </c>
      <c r="P765" s="8">
        <v>32141.39</v>
      </c>
      <c r="Q765" s="8">
        <v>0</v>
      </c>
      <c r="R765" s="8">
        <v>32141.39</v>
      </c>
      <c r="S765" s="8">
        <v>32141.39</v>
      </c>
      <c r="T765" s="8">
        <v>0</v>
      </c>
      <c r="U765" s="8">
        <v>32141.39</v>
      </c>
      <c r="V765" s="8">
        <v>0</v>
      </c>
      <c r="W765" s="8">
        <v>0</v>
      </c>
      <c r="X765" s="8">
        <v>0</v>
      </c>
      <c r="Y765" s="8">
        <v>-32141.39</v>
      </c>
      <c r="Z765" s="8">
        <v>200163.71</v>
      </c>
      <c r="AA765" s="9">
        <v>124589.31</v>
      </c>
      <c r="AB765" s="26"/>
      <c r="AC765" s="33"/>
    </row>
    <row r="766" spans="1:30" ht="25.5">
      <c r="A766" s="49" t="s">
        <v>629</v>
      </c>
      <c r="B766" s="7" t="s">
        <v>1355</v>
      </c>
      <c r="C766" s="8">
        <v>36565.12</v>
      </c>
      <c r="D766" s="8">
        <v>-36900</v>
      </c>
      <c r="E766" s="8">
        <v>0</v>
      </c>
      <c r="F766" s="8">
        <v>-36900</v>
      </c>
      <c r="G766" s="8">
        <v>33100</v>
      </c>
      <c r="H766" s="8">
        <v>0</v>
      </c>
      <c r="I766" s="8">
        <v>33100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33100</v>
      </c>
      <c r="AA766" s="9">
        <v>0</v>
      </c>
      <c r="AB766" s="26" t="s">
        <v>1198</v>
      </c>
      <c r="AC766" s="33"/>
      <c r="AD766" s="4"/>
    </row>
    <row r="767" spans="1:30" ht="25.5">
      <c r="A767" s="49" t="s">
        <v>1454</v>
      </c>
      <c r="B767" s="7" t="s">
        <v>1593</v>
      </c>
      <c r="C767" s="8">
        <v>10000</v>
      </c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9"/>
      <c r="AB767" s="26" t="s">
        <v>1198</v>
      </c>
      <c r="AC767" s="33"/>
      <c r="AD767" s="4"/>
    </row>
    <row r="768" spans="1:30" ht="38.25">
      <c r="A768" s="49" t="s">
        <v>630</v>
      </c>
      <c r="B768" s="7" t="s">
        <v>1104</v>
      </c>
      <c r="C768" s="8">
        <v>1150</v>
      </c>
      <c r="D768" s="8">
        <v>0</v>
      </c>
      <c r="E768" s="8">
        <v>0</v>
      </c>
      <c r="F768" s="8">
        <v>0</v>
      </c>
      <c r="G768" s="8">
        <v>1150</v>
      </c>
      <c r="H768" s="8">
        <v>0</v>
      </c>
      <c r="I768" s="8">
        <v>1150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1150</v>
      </c>
      <c r="AA768" s="9">
        <v>0</v>
      </c>
      <c r="AB768" s="26" t="s">
        <v>1198</v>
      </c>
      <c r="AC768" s="33"/>
      <c r="AD768" s="4"/>
    </row>
    <row r="769" spans="1:32" ht="25.5">
      <c r="A769" s="49" t="s">
        <v>631</v>
      </c>
      <c r="B769" s="7" t="s">
        <v>1280</v>
      </c>
      <c r="C769" s="8">
        <v>10000</v>
      </c>
      <c r="D769" s="8">
        <v>0</v>
      </c>
      <c r="E769" s="8">
        <v>0</v>
      </c>
      <c r="F769" s="8">
        <v>0</v>
      </c>
      <c r="G769" s="8">
        <v>3000</v>
      </c>
      <c r="H769" s="8">
        <v>0</v>
      </c>
      <c r="I769" s="8">
        <v>3000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3000</v>
      </c>
      <c r="AA769" s="9">
        <v>0</v>
      </c>
      <c r="AB769" s="26" t="s">
        <v>1205</v>
      </c>
      <c r="AC769" s="38"/>
      <c r="AD769" s="12"/>
      <c r="AE769" s="4"/>
      <c r="AF769" s="4"/>
    </row>
    <row r="770" spans="1:29" ht="76.5">
      <c r="A770" s="49" t="s">
        <v>632</v>
      </c>
      <c r="B770" s="7" t="s">
        <v>1318</v>
      </c>
      <c r="C770" s="8">
        <v>885.6</v>
      </c>
      <c r="D770" s="8">
        <v>0</v>
      </c>
      <c r="E770" s="8">
        <v>0</v>
      </c>
      <c r="F770" s="8">
        <v>0</v>
      </c>
      <c r="G770" s="8">
        <v>900</v>
      </c>
      <c r="H770" s="8">
        <v>0</v>
      </c>
      <c r="I770" s="8">
        <v>900</v>
      </c>
      <c r="J770" s="8">
        <v>885.6</v>
      </c>
      <c r="K770" s="8">
        <v>0</v>
      </c>
      <c r="L770" s="8">
        <v>885.6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900</v>
      </c>
      <c r="AA770" s="9">
        <v>885.6</v>
      </c>
      <c r="AB770" s="26" t="s">
        <v>1198</v>
      </c>
      <c r="AC770" s="33"/>
    </row>
    <row r="771" spans="1:30" ht="12.75">
      <c r="A771" s="49" t="s">
        <v>633</v>
      </c>
      <c r="B771" s="7" t="s">
        <v>1106</v>
      </c>
      <c r="C771" s="8">
        <v>8000</v>
      </c>
      <c r="D771" s="8">
        <v>15113.71</v>
      </c>
      <c r="E771" s="8">
        <v>0</v>
      </c>
      <c r="F771" s="8">
        <v>15113.71</v>
      </c>
      <c r="G771" s="8">
        <v>23113.71</v>
      </c>
      <c r="H771" s="8">
        <v>0</v>
      </c>
      <c r="I771" s="8">
        <v>23113.71</v>
      </c>
      <c r="J771" s="8">
        <v>23113.71</v>
      </c>
      <c r="K771" s="8">
        <v>0</v>
      </c>
      <c r="L771" s="8">
        <v>23113.71</v>
      </c>
      <c r="M771" s="8">
        <v>12141.39</v>
      </c>
      <c r="N771" s="8">
        <v>0</v>
      </c>
      <c r="O771" s="8">
        <v>12141.39</v>
      </c>
      <c r="P771" s="8">
        <v>12141.39</v>
      </c>
      <c r="Q771" s="8">
        <v>0</v>
      </c>
      <c r="R771" s="8">
        <v>12141.39</v>
      </c>
      <c r="S771" s="8">
        <v>12141.39</v>
      </c>
      <c r="T771" s="8">
        <v>0</v>
      </c>
      <c r="U771" s="8">
        <v>12141.39</v>
      </c>
      <c r="V771" s="8">
        <v>0</v>
      </c>
      <c r="W771" s="8">
        <v>0</v>
      </c>
      <c r="X771" s="8">
        <v>0</v>
      </c>
      <c r="Y771" s="8">
        <v>-12141.39</v>
      </c>
      <c r="Z771" s="8">
        <v>23113.71</v>
      </c>
      <c r="AA771" s="9">
        <v>23113.71</v>
      </c>
      <c r="AB771" s="26" t="s">
        <v>1201</v>
      </c>
      <c r="AC771" s="33"/>
      <c r="AD771" s="4"/>
    </row>
    <row r="772" spans="1:29" ht="63.75">
      <c r="A772" s="49" t="s">
        <v>634</v>
      </c>
      <c r="B772" s="7" t="s">
        <v>1107</v>
      </c>
      <c r="C772" s="8">
        <v>3690</v>
      </c>
      <c r="D772" s="8">
        <v>0</v>
      </c>
      <c r="E772" s="8">
        <v>0</v>
      </c>
      <c r="F772" s="8">
        <v>0</v>
      </c>
      <c r="G772" s="8">
        <v>4000</v>
      </c>
      <c r="H772" s="8">
        <v>0</v>
      </c>
      <c r="I772" s="8">
        <v>4000</v>
      </c>
      <c r="J772" s="8">
        <v>3690</v>
      </c>
      <c r="K772" s="8">
        <v>0</v>
      </c>
      <c r="L772" s="8">
        <v>3690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4000</v>
      </c>
      <c r="AA772" s="9">
        <v>3690</v>
      </c>
      <c r="AB772" s="26" t="s">
        <v>1198</v>
      </c>
      <c r="AC772" s="33"/>
    </row>
    <row r="773" spans="1:29" ht="38.25">
      <c r="A773" s="49" t="s">
        <v>635</v>
      </c>
      <c r="B773" s="7" t="s">
        <v>1108</v>
      </c>
      <c r="C773" s="8">
        <v>6841.24</v>
      </c>
      <c r="D773" s="8">
        <v>0</v>
      </c>
      <c r="E773" s="8">
        <v>0</v>
      </c>
      <c r="F773" s="8">
        <v>0</v>
      </c>
      <c r="G773" s="8">
        <v>29000</v>
      </c>
      <c r="H773" s="8">
        <v>0</v>
      </c>
      <c r="I773" s="8">
        <v>29000</v>
      </c>
      <c r="J773" s="8">
        <v>29000</v>
      </c>
      <c r="K773" s="8">
        <v>0</v>
      </c>
      <c r="L773" s="8">
        <v>29000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29000</v>
      </c>
      <c r="AA773" s="9">
        <v>29000</v>
      </c>
      <c r="AB773" s="26" t="s">
        <v>1369</v>
      </c>
      <c r="AC773" s="33"/>
    </row>
    <row r="774" spans="1:29" ht="38.25">
      <c r="A774" s="49" t="s">
        <v>1455</v>
      </c>
      <c r="B774" s="7" t="s">
        <v>1525</v>
      </c>
      <c r="C774" s="8">
        <v>15000</v>
      </c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9"/>
      <c r="AB774" s="26" t="s">
        <v>1198</v>
      </c>
      <c r="AC774" s="33"/>
    </row>
    <row r="775" spans="1:30" ht="25.5">
      <c r="A775" s="49" t="s">
        <v>1281</v>
      </c>
      <c r="B775" s="7" t="s">
        <v>1282</v>
      </c>
      <c r="C775" s="8">
        <v>37073.31</v>
      </c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9"/>
      <c r="AB775" s="26" t="s">
        <v>1198</v>
      </c>
      <c r="AC775" s="38"/>
      <c r="AD775" s="4"/>
    </row>
    <row r="776" spans="1:30" ht="38.25">
      <c r="A776" s="49" t="s">
        <v>1456</v>
      </c>
      <c r="B776" s="7" t="s">
        <v>1526</v>
      </c>
      <c r="C776" s="8">
        <v>74400</v>
      </c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9"/>
      <c r="AB776" s="26" t="s">
        <v>1198</v>
      </c>
      <c r="AC776" s="38"/>
      <c r="AD776" s="4"/>
    </row>
    <row r="777" spans="1:30" ht="25.5">
      <c r="A777" s="49" t="s">
        <v>1334</v>
      </c>
      <c r="B777" s="7" t="s">
        <v>1527</v>
      </c>
      <c r="C777" s="10">
        <f>SUM(C778:C781)</f>
        <v>185000</v>
      </c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9"/>
      <c r="AB777" s="26"/>
      <c r="AC777" s="33"/>
      <c r="AD777" s="4"/>
    </row>
    <row r="778" spans="1:30" ht="12.75">
      <c r="A778" s="49" t="s">
        <v>1316</v>
      </c>
      <c r="B778" s="7" t="s">
        <v>1279</v>
      </c>
      <c r="C778" s="8">
        <v>50000</v>
      </c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9"/>
      <c r="AB778" s="26" t="s">
        <v>1198</v>
      </c>
      <c r="AC778" s="38"/>
      <c r="AD778" s="4"/>
    </row>
    <row r="779" spans="1:30" ht="25.5">
      <c r="A779" s="49" t="s">
        <v>1317</v>
      </c>
      <c r="B779" s="7" t="s">
        <v>1105</v>
      </c>
      <c r="C779" s="8">
        <v>5000</v>
      </c>
      <c r="D779" s="8">
        <v>0</v>
      </c>
      <c r="E779" s="8">
        <v>0</v>
      </c>
      <c r="F779" s="8">
        <v>0</v>
      </c>
      <c r="G779" s="8">
        <v>10000</v>
      </c>
      <c r="H779" s="8">
        <v>0</v>
      </c>
      <c r="I779" s="8">
        <v>10000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10000</v>
      </c>
      <c r="AA779" s="9">
        <v>0</v>
      </c>
      <c r="AB779" s="26" t="s">
        <v>1198</v>
      </c>
      <c r="AC779" s="37"/>
      <c r="AD779" s="4"/>
    </row>
    <row r="780" spans="1:30" ht="25.5">
      <c r="A780" s="49" t="s">
        <v>1728</v>
      </c>
      <c r="B780" s="7" t="s">
        <v>1730</v>
      </c>
      <c r="C780" s="8">
        <v>30000</v>
      </c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9"/>
      <c r="AB780" s="26" t="s">
        <v>1198</v>
      </c>
      <c r="AC780" s="37"/>
      <c r="AD780" s="4"/>
    </row>
    <row r="781" spans="1:30" ht="25.5">
      <c r="A781" s="49" t="s">
        <v>1729</v>
      </c>
      <c r="B781" s="7" t="s">
        <v>1731</v>
      </c>
      <c r="C781" s="8">
        <v>100000</v>
      </c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9"/>
      <c r="AB781" s="26" t="s">
        <v>1310</v>
      </c>
      <c r="AC781" s="37"/>
      <c r="AD781" s="4"/>
    </row>
    <row r="782" spans="1:29" ht="12.75">
      <c r="A782" s="49" t="s">
        <v>636</v>
      </c>
      <c r="B782" s="7" t="s">
        <v>913</v>
      </c>
      <c r="C782" s="11">
        <f>SUM(C783)</f>
        <v>725000</v>
      </c>
      <c r="D782" s="8">
        <v>100000</v>
      </c>
      <c r="E782" s="8">
        <v>0</v>
      </c>
      <c r="F782" s="8">
        <v>100000</v>
      </c>
      <c r="G782" s="8">
        <v>1300000</v>
      </c>
      <c r="H782" s="8">
        <v>0</v>
      </c>
      <c r="I782" s="8">
        <v>1300000</v>
      </c>
      <c r="J782" s="8">
        <v>594919.54</v>
      </c>
      <c r="K782" s="8">
        <v>0</v>
      </c>
      <c r="L782" s="8">
        <v>594919.54</v>
      </c>
      <c r="M782" s="8">
        <v>548749.86</v>
      </c>
      <c r="N782" s="8">
        <v>0</v>
      </c>
      <c r="O782" s="8">
        <v>548749.86</v>
      </c>
      <c r="P782" s="8">
        <v>401451.72</v>
      </c>
      <c r="Q782" s="8">
        <v>0</v>
      </c>
      <c r="R782" s="8">
        <v>401451.72</v>
      </c>
      <c r="S782" s="8">
        <v>401451.72</v>
      </c>
      <c r="T782" s="8">
        <v>0</v>
      </c>
      <c r="U782" s="8">
        <v>401451.72</v>
      </c>
      <c r="V782" s="8">
        <v>0</v>
      </c>
      <c r="W782" s="8">
        <v>0</v>
      </c>
      <c r="X782" s="8">
        <v>0</v>
      </c>
      <c r="Y782" s="8">
        <v>-548749.86</v>
      </c>
      <c r="Z782" s="8">
        <v>1300000</v>
      </c>
      <c r="AA782" s="9">
        <v>594919.54</v>
      </c>
      <c r="AB782" s="26"/>
      <c r="AC782" s="33"/>
    </row>
    <row r="783" spans="1:29" ht="12.75">
      <c r="A783" s="49" t="s">
        <v>637</v>
      </c>
      <c r="B783" s="7" t="s">
        <v>914</v>
      </c>
      <c r="C783" s="23">
        <f>SUM(C784+C789)</f>
        <v>725000</v>
      </c>
      <c r="D783" s="8">
        <v>100000</v>
      </c>
      <c r="E783" s="8">
        <v>0</v>
      </c>
      <c r="F783" s="8">
        <v>100000</v>
      </c>
      <c r="G783" s="8">
        <v>1300000</v>
      </c>
      <c r="H783" s="8">
        <v>0</v>
      </c>
      <c r="I783" s="8">
        <v>1300000</v>
      </c>
      <c r="J783" s="8">
        <v>594919.54</v>
      </c>
      <c r="K783" s="8">
        <v>0</v>
      </c>
      <c r="L783" s="8">
        <v>594919.54</v>
      </c>
      <c r="M783" s="8">
        <v>548749.86</v>
      </c>
      <c r="N783" s="8">
        <v>0</v>
      </c>
      <c r="O783" s="8">
        <v>548749.86</v>
      </c>
      <c r="P783" s="8">
        <v>401451.72</v>
      </c>
      <c r="Q783" s="8">
        <v>0</v>
      </c>
      <c r="R783" s="8">
        <v>401451.72</v>
      </c>
      <c r="S783" s="8">
        <v>401451.72</v>
      </c>
      <c r="T783" s="8">
        <v>0</v>
      </c>
      <c r="U783" s="8">
        <v>401451.72</v>
      </c>
      <c r="V783" s="8">
        <v>0</v>
      </c>
      <c r="W783" s="8">
        <v>0</v>
      </c>
      <c r="X783" s="8">
        <v>0</v>
      </c>
      <c r="Y783" s="8">
        <v>-548749.86</v>
      </c>
      <c r="Z783" s="8">
        <v>1300000</v>
      </c>
      <c r="AA783" s="9">
        <v>594919.54</v>
      </c>
      <c r="AB783" s="26"/>
      <c r="AC783" s="33"/>
    </row>
    <row r="784" spans="1:29" ht="25.5">
      <c r="A784" s="49" t="s">
        <v>638</v>
      </c>
      <c r="B784" s="7" t="s">
        <v>915</v>
      </c>
      <c r="C784" s="24">
        <f>SUM(C787)</f>
        <v>150000</v>
      </c>
      <c r="D784" s="8">
        <v>0</v>
      </c>
      <c r="E784" s="8">
        <v>0</v>
      </c>
      <c r="F784" s="8">
        <v>0</v>
      </c>
      <c r="G784" s="8">
        <v>200000</v>
      </c>
      <c r="H784" s="8">
        <v>0</v>
      </c>
      <c r="I784" s="8">
        <v>200000</v>
      </c>
      <c r="J784" s="8">
        <v>53401.64</v>
      </c>
      <c r="K784" s="8">
        <v>0</v>
      </c>
      <c r="L784" s="8">
        <v>53401.64</v>
      </c>
      <c r="M784" s="8">
        <v>53401.64</v>
      </c>
      <c r="N784" s="8">
        <v>0</v>
      </c>
      <c r="O784" s="8">
        <v>53401.64</v>
      </c>
      <c r="P784" s="8">
        <v>41032.46</v>
      </c>
      <c r="Q784" s="8">
        <v>0</v>
      </c>
      <c r="R784" s="8">
        <v>41032.46</v>
      </c>
      <c r="S784" s="8">
        <v>41032.46</v>
      </c>
      <c r="T784" s="8">
        <v>0</v>
      </c>
      <c r="U784" s="8">
        <v>41032.46</v>
      </c>
      <c r="V784" s="8">
        <v>0</v>
      </c>
      <c r="W784" s="8">
        <v>0</v>
      </c>
      <c r="X784" s="8">
        <v>0</v>
      </c>
      <c r="Y784" s="8">
        <v>-53401.64</v>
      </c>
      <c r="Z784" s="8">
        <v>200000</v>
      </c>
      <c r="AA784" s="9">
        <v>53401.64</v>
      </c>
      <c r="AB784" s="26"/>
      <c r="AC784" s="33"/>
    </row>
    <row r="785" spans="1:29" ht="12.75">
      <c r="A785" s="49" t="s">
        <v>1457</v>
      </c>
      <c r="B785" s="7" t="s">
        <v>1025</v>
      </c>
      <c r="C785" s="10">
        <f>SUM(C786)</f>
        <v>0</v>
      </c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9"/>
      <c r="AB785" s="26"/>
      <c r="AC785" s="33"/>
    </row>
    <row r="786" spans="1:29" ht="12.75">
      <c r="A786" s="49" t="s">
        <v>1458</v>
      </c>
      <c r="B786" s="7" t="s">
        <v>1025</v>
      </c>
      <c r="C786" s="8">
        <v>0</v>
      </c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9"/>
      <c r="AB786" s="26"/>
      <c r="AC786" s="33"/>
    </row>
    <row r="787" spans="1:29" ht="12.75">
      <c r="A787" s="49" t="s">
        <v>639</v>
      </c>
      <c r="B787" s="7" t="s">
        <v>916</v>
      </c>
      <c r="C787" s="10">
        <f>SUM(C788)</f>
        <v>150000</v>
      </c>
      <c r="D787" s="8">
        <v>0</v>
      </c>
      <c r="E787" s="8">
        <v>0</v>
      </c>
      <c r="F787" s="8">
        <v>0</v>
      </c>
      <c r="G787" s="8">
        <v>200000</v>
      </c>
      <c r="H787" s="8">
        <v>0</v>
      </c>
      <c r="I787" s="8">
        <v>200000</v>
      </c>
      <c r="J787" s="8">
        <v>53401.64</v>
      </c>
      <c r="K787" s="8">
        <v>0</v>
      </c>
      <c r="L787" s="8">
        <v>53401.64</v>
      </c>
      <c r="M787" s="8">
        <v>53401.64</v>
      </c>
      <c r="N787" s="8">
        <v>0</v>
      </c>
      <c r="O787" s="8">
        <v>53401.64</v>
      </c>
      <c r="P787" s="8">
        <v>41032.46</v>
      </c>
      <c r="Q787" s="8">
        <v>0</v>
      </c>
      <c r="R787" s="8">
        <v>41032.46</v>
      </c>
      <c r="S787" s="8">
        <v>41032.46</v>
      </c>
      <c r="T787" s="8">
        <v>0</v>
      </c>
      <c r="U787" s="8">
        <v>41032.46</v>
      </c>
      <c r="V787" s="8">
        <v>0</v>
      </c>
      <c r="W787" s="8">
        <v>0</v>
      </c>
      <c r="X787" s="8">
        <v>0</v>
      </c>
      <c r="Y787" s="8">
        <v>-53401.64</v>
      </c>
      <c r="Z787" s="8">
        <v>200000</v>
      </c>
      <c r="AA787" s="9">
        <v>53401.64</v>
      </c>
      <c r="AB787" s="26"/>
      <c r="AC787" s="33"/>
    </row>
    <row r="788" spans="1:29" ht="12.75">
      <c r="A788" s="49" t="s">
        <v>640</v>
      </c>
      <c r="B788" s="7" t="s">
        <v>916</v>
      </c>
      <c r="C788" s="8">
        <v>150000</v>
      </c>
      <c r="D788" s="8">
        <v>0</v>
      </c>
      <c r="E788" s="8">
        <v>0</v>
      </c>
      <c r="F788" s="8">
        <v>0</v>
      </c>
      <c r="G788" s="8">
        <v>200000</v>
      </c>
      <c r="H788" s="8">
        <v>0</v>
      </c>
      <c r="I788" s="8">
        <v>200000</v>
      </c>
      <c r="J788" s="8">
        <v>53401.64</v>
      </c>
      <c r="K788" s="8">
        <v>0</v>
      </c>
      <c r="L788" s="8">
        <v>53401.64</v>
      </c>
      <c r="M788" s="8">
        <v>53401.64</v>
      </c>
      <c r="N788" s="8">
        <v>0</v>
      </c>
      <c r="O788" s="8">
        <v>53401.64</v>
      </c>
      <c r="P788" s="8">
        <v>41032.46</v>
      </c>
      <c r="Q788" s="8">
        <v>0</v>
      </c>
      <c r="R788" s="8">
        <v>41032.46</v>
      </c>
      <c r="S788" s="8">
        <v>41032.46</v>
      </c>
      <c r="T788" s="8">
        <v>0</v>
      </c>
      <c r="U788" s="8">
        <v>41032.46</v>
      </c>
      <c r="V788" s="8">
        <v>0</v>
      </c>
      <c r="W788" s="8">
        <v>0</v>
      </c>
      <c r="X788" s="8">
        <v>0</v>
      </c>
      <c r="Y788" s="8">
        <v>-53401.64</v>
      </c>
      <c r="Z788" s="8">
        <v>200000</v>
      </c>
      <c r="AA788" s="9">
        <v>53401.64</v>
      </c>
      <c r="AB788" s="26"/>
      <c r="AC788" s="33"/>
    </row>
    <row r="789" spans="1:29" ht="12.75">
      <c r="A789" s="49" t="s">
        <v>641</v>
      </c>
      <c r="B789" s="7" t="s">
        <v>1026</v>
      </c>
      <c r="C789" s="24">
        <f>SUM(C790)</f>
        <v>575000</v>
      </c>
      <c r="D789" s="8">
        <v>100000</v>
      </c>
      <c r="E789" s="8">
        <v>0</v>
      </c>
      <c r="F789" s="8">
        <v>100000</v>
      </c>
      <c r="G789" s="8">
        <v>1100000</v>
      </c>
      <c r="H789" s="8">
        <v>0</v>
      </c>
      <c r="I789" s="8">
        <v>1100000</v>
      </c>
      <c r="J789" s="8">
        <v>541517.9</v>
      </c>
      <c r="K789" s="8">
        <v>0</v>
      </c>
      <c r="L789" s="8">
        <v>541517.9</v>
      </c>
      <c r="M789" s="8">
        <v>495348.22</v>
      </c>
      <c r="N789" s="8">
        <v>0</v>
      </c>
      <c r="O789" s="8">
        <v>495348.22</v>
      </c>
      <c r="P789" s="8">
        <v>360419.26</v>
      </c>
      <c r="Q789" s="8">
        <v>0</v>
      </c>
      <c r="R789" s="8">
        <v>360419.26</v>
      </c>
      <c r="S789" s="8">
        <v>360419.26</v>
      </c>
      <c r="T789" s="8">
        <v>0</v>
      </c>
      <c r="U789" s="8">
        <v>360419.26</v>
      </c>
      <c r="V789" s="8">
        <v>0</v>
      </c>
      <c r="W789" s="8">
        <v>0</v>
      </c>
      <c r="X789" s="8">
        <v>0</v>
      </c>
      <c r="Y789" s="8">
        <v>-495348.22</v>
      </c>
      <c r="Z789" s="8">
        <v>1100000</v>
      </c>
      <c r="AA789" s="9">
        <v>541517.9</v>
      </c>
      <c r="AB789" s="26"/>
      <c r="AC789" s="33"/>
    </row>
    <row r="790" spans="1:29" ht="12.75">
      <c r="A790" s="49" t="s">
        <v>642</v>
      </c>
      <c r="B790" s="7" t="s">
        <v>1027</v>
      </c>
      <c r="C790" s="10">
        <f>SUM(C791)</f>
        <v>575000</v>
      </c>
      <c r="D790" s="8">
        <v>100000</v>
      </c>
      <c r="E790" s="8">
        <v>0</v>
      </c>
      <c r="F790" s="8">
        <v>100000</v>
      </c>
      <c r="G790" s="8">
        <v>1100000</v>
      </c>
      <c r="H790" s="8">
        <v>0</v>
      </c>
      <c r="I790" s="8">
        <v>1100000</v>
      </c>
      <c r="J790" s="8">
        <v>541517.9</v>
      </c>
      <c r="K790" s="8">
        <v>0</v>
      </c>
      <c r="L790" s="8">
        <v>541517.9</v>
      </c>
      <c r="M790" s="8">
        <v>495348.22</v>
      </c>
      <c r="N790" s="8">
        <v>0</v>
      </c>
      <c r="O790" s="8">
        <v>495348.22</v>
      </c>
      <c r="P790" s="8">
        <v>360419.26</v>
      </c>
      <c r="Q790" s="8">
        <v>0</v>
      </c>
      <c r="R790" s="8">
        <v>360419.26</v>
      </c>
      <c r="S790" s="8">
        <v>360419.26</v>
      </c>
      <c r="T790" s="8">
        <v>0</v>
      </c>
      <c r="U790" s="8">
        <v>360419.26</v>
      </c>
      <c r="V790" s="8">
        <v>0</v>
      </c>
      <c r="W790" s="8">
        <v>0</v>
      </c>
      <c r="X790" s="8">
        <v>0</v>
      </c>
      <c r="Y790" s="8">
        <v>-495348.22</v>
      </c>
      <c r="Z790" s="8">
        <v>1100000</v>
      </c>
      <c r="AA790" s="9">
        <v>541517.9</v>
      </c>
      <c r="AB790" s="26"/>
      <c r="AC790" s="33"/>
    </row>
    <row r="791" spans="1:29" ht="12.75">
      <c r="A791" s="49" t="s">
        <v>643</v>
      </c>
      <c r="B791" s="7" t="s">
        <v>1027</v>
      </c>
      <c r="C791" s="8">
        <v>575000</v>
      </c>
      <c r="D791" s="8">
        <v>100000</v>
      </c>
      <c r="E791" s="8">
        <v>0</v>
      </c>
      <c r="F791" s="8">
        <v>100000</v>
      </c>
      <c r="G791" s="8">
        <v>1100000</v>
      </c>
      <c r="H791" s="8">
        <v>0</v>
      </c>
      <c r="I791" s="8">
        <v>1100000</v>
      </c>
      <c r="J791" s="8">
        <v>541517.9</v>
      </c>
      <c r="K791" s="8">
        <v>0</v>
      </c>
      <c r="L791" s="8">
        <v>541517.9</v>
      </c>
      <c r="M791" s="8">
        <v>495348.22</v>
      </c>
      <c r="N791" s="8">
        <v>0</v>
      </c>
      <c r="O791" s="8">
        <v>495348.22</v>
      </c>
      <c r="P791" s="8">
        <v>360419.26</v>
      </c>
      <c r="Q791" s="8">
        <v>0</v>
      </c>
      <c r="R791" s="8">
        <v>360419.26</v>
      </c>
      <c r="S791" s="8">
        <v>360419.26</v>
      </c>
      <c r="T791" s="8">
        <v>0</v>
      </c>
      <c r="U791" s="8">
        <v>360419.26</v>
      </c>
      <c r="V791" s="8">
        <v>0</v>
      </c>
      <c r="W791" s="8">
        <v>0</v>
      </c>
      <c r="X791" s="8">
        <v>0</v>
      </c>
      <c r="Y791" s="8">
        <v>-495348.22</v>
      </c>
      <c r="Z791" s="8">
        <v>1100000</v>
      </c>
      <c r="AA791" s="9">
        <v>541517.9</v>
      </c>
      <c r="AB791" s="26"/>
      <c r="AC791" s="33"/>
    </row>
    <row r="792" spans="1:29" ht="12.75">
      <c r="A792" s="49" t="s">
        <v>644</v>
      </c>
      <c r="B792" s="7" t="s">
        <v>1109</v>
      </c>
      <c r="C792" s="22">
        <f>SUM(C793+C863+C881)</f>
        <v>917764.15</v>
      </c>
      <c r="D792" s="8">
        <v>131625.79</v>
      </c>
      <c r="E792" s="8">
        <v>0</v>
      </c>
      <c r="F792" s="8">
        <v>131625.79</v>
      </c>
      <c r="G792" s="8">
        <v>820125.79</v>
      </c>
      <c r="H792" s="8">
        <v>0</v>
      </c>
      <c r="I792" s="8">
        <v>820125.79</v>
      </c>
      <c r="J792" s="8">
        <v>659661.34</v>
      </c>
      <c r="K792" s="8">
        <v>0</v>
      </c>
      <c r="L792" s="8">
        <v>659661.34</v>
      </c>
      <c r="M792" s="8">
        <v>279088.63</v>
      </c>
      <c r="N792" s="8">
        <v>0</v>
      </c>
      <c r="O792" s="8">
        <v>279088.63</v>
      </c>
      <c r="P792" s="8">
        <v>248407.76</v>
      </c>
      <c r="Q792" s="8">
        <v>0</v>
      </c>
      <c r="R792" s="8">
        <v>248407.76</v>
      </c>
      <c r="S792" s="8">
        <v>227358.34</v>
      </c>
      <c r="T792" s="8">
        <v>0</v>
      </c>
      <c r="U792" s="8">
        <v>227358.34</v>
      </c>
      <c r="V792" s="8">
        <v>0</v>
      </c>
      <c r="W792" s="8">
        <v>0</v>
      </c>
      <c r="X792" s="8">
        <v>0</v>
      </c>
      <c r="Y792" s="8">
        <v>-279088.63</v>
      </c>
      <c r="Z792" s="8">
        <v>820125.79</v>
      </c>
      <c r="AA792" s="9">
        <v>659661.34</v>
      </c>
      <c r="AB792" s="26"/>
      <c r="AC792" s="33"/>
    </row>
    <row r="793" spans="1:29" ht="12.75">
      <c r="A793" s="49" t="s">
        <v>645</v>
      </c>
      <c r="B793" s="7" t="s">
        <v>806</v>
      </c>
      <c r="C793" s="11">
        <f>SUM(C794+C813+C835+C841)</f>
        <v>650964.15</v>
      </c>
      <c r="D793" s="8">
        <v>2498.15</v>
      </c>
      <c r="E793" s="8">
        <v>0</v>
      </c>
      <c r="F793" s="8">
        <v>2498.15</v>
      </c>
      <c r="G793" s="8">
        <v>513998.15</v>
      </c>
      <c r="H793" s="8">
        <v>0</v>
      </c>
      <c r="I793" s="8">
        <v>513998.15</v>
      </c>
      <c r="J793" s="8">
        <v>475501.58</v>
      </c>
      <c r="K793" s="8">
        <v>0</v>
      </c>
      <c r="L793" s="8">
        <v>475501.58</v>
      </c>
      <c r="M793" s="8">
        <v>210179.13</v>
      </c>
      <c r="N793" s="8">
        <v>0</v>
      </c>
      <c r="O793" s="8">
        <v>210179.13</v>
      </c>
      <c r="P793" s="8">
        <v>206265.3</v>
      </c>
      <c r="Q793" s="8">
        <v>0</v>
      </c>
      <c r="R793" s="8">
        <v>206265.3</v>
      </c>
      <c r="S793" s="8">
        <v>199975.88</v>
      </c>
      <c r="T793" s="8">
        <v>0</v>
      </c>
      <c r="U793" s="8">
        <v>199975.88</v>
      </c>
      <c r="V793" s="8">
        <v>0</v>
      </c>
      <c r="W793" s="8">
        <v>0</v>
      </c>
      <c r="X793" s="8">
        <v>0</v>
      </c>
      <c r="Y793" s="8">
        <v>-210179.13</v>
      </c>
      <c r="Z793" s="8">
        <v>513998.15</v>
      </c>
      <c r="AA793" s="9">
        <v>475501.58</v>
      </c>
      <c r="AB793" s="26"/>
      <c r="AC793" s="33"/>
    </row>
    <row r="794" spans="1:29" ht="12.75">
      <c r="A794" s="49" t="s">
        <v>646</v>
      </c>
      <c r="B794" s="7" t="s">
        <v>807</v>
      </c>
      <c r="C794" s="23">
        <f>SUM(C795+C799+C802+C809)</f>
        <v>386464.15</v>
      </c>
      <c r="D794" s="8">
        <v>0</v>
      </c>
      <c r="E794" s="8">
        <v>0</v>
      </c>
      <c r="F794" s="8">
        <v>0</v>
      </c>
      <c r="G794" s="8">
        <v>389500</v>
      </c>
      <c r="H794" s="8">
        <v>0</v>
      </c>
      <c r="I794" s="8">
        <v>389500</v>
      </c>
      <c r="J794" s="8">
        <v>389500</v>
      </c>
      <c r="K794" s="8">
        <v>0</v>
      </c>
      <c r="L794" s="8">
        <v>389500</v>
      </c>
      <c r="M794" s="8">
        <v>176194.13</v>
      </c>
      <c r="N794" s="8">
        <v>0</v>
      </c>
      <c r="O794" s="8">
        <v>176194.13</v>
      </c>
      <c r="P794" s="8">
        <v>195703.72</v>
      </c>
      <c r="Q794" s="8">
        <v>0</v>
      </c>
      <c r="R794" s="8">
        <v>195703.72</v>
      </c>
      <c r="S794" s="8">
        <v>195703.72</v>
      </c>
      <c r="T794" s="8">
        <v>0</v>
      </c>
      <c r="U794" s="8">
        <v>195703.72</v>
      </c>
      <c r="V794" s="8">
        <v>0</v>
      </c>
      <c r="W794" s="8">
        <v>0</v>
      </c>
      <c r="X794" s="8">
        <v>0</v>
      </c>
      <c r="Y794" s="8">
        <v>-176194.13</v>
      </c>
      <c r="Z794" s="8">
        <v>389500</v>
      </c>
      <c r="AA794" s="9">
        <v>389500</v>
      </c>
      <c r="AB794" s="26"/>
      <c r="AC794" s="33"/>
    </row>
    <row r="795" spans="1:29" ht="12.75">
      <c r="A795" s="49" t="s">
        <v>647</v>
      </c>
      <c r="B795" s="7" t="s">
        <v>959</v>
      </c>
      <c r="C795" s="24">
        <f>SUM(C796)</f>
        <v>261500</v>
      </c>
      <c r="D795" s="8">
        <v>0</v>
      </c>
      <c r="E795" s="8">
        <v>0</v>
      </c>
      <c r="F795" s="8">
        <v>0</v>
      </c>
      <c r="G795" s="8">
        <v>240000</v>
      </c>
      <c r="H795" s="8">
        <v>0</v>
      </c>
      <c r="I795" s="8">
        <v>240000</v>
      </c>
      <c r="J795" s="8">
        <v>240000</v>
      </c>
      <c r="K795" s="8">
        <v>0</v>
      </c>
      <c r="L795" s="8">
        <v>240000</v>
      </c>
      <c r="M795" s="8">
        <v>117633.32</v>
      </c>
      <c r="N795" s="8">
        <v>0</v>
      </c>
      <c r="O795" s="8">
        <v>117633.32</v>
      </c>
      <c r="P795" s="8">
        <v>130164.75</v>
      </c>
      <c r="Q795" s="8">
        <v>0</v>
      </c>
      <c r="R795" s="8">
        <v>130164.75</v>
      </c>
      <c r="S795" s="8">
        <v>130164.75</v>
      </c>
      <c r="T795" s="8">
        <v>0</v>
      </c>
      <c r="U795" s="8">
        <v>130164.75</v>
      </c>
      <c r="V795" s="8">
        <v>0</v>
      </c>
      <c r="W795" s="8">
        <v>0</v>
      </c>
      <c r="X795" s="8">
        <v>0</v>
      </c>
      <c r="Y795" s="8">
        <v>-117633.32</v>
      </c>
      <c r="Z795" s="8">
        <v>240000</v>
      </c>
      <c r="AA795" s="9">
        <v>240000</v>
      </c>
      <c r="AB795" s="26"/>
      <c r="AC795" s="33"/>
    </row>
    <row r="796" spans="1:29" ht="38.25">
      <c r="A796" s="49" t="s">
        <v>648</v>
      </c>
      <c r="B796" s="7" t="s">
        <v>960</v>
      </c>
      <c r="C796" s="10">
        <f>SUM(C797)</f>
        <v>261500</v>
      </c>
      <c r="D796" s="8">
        <v>0</v>
      </c>
      <c r="E796" s="8">
        <v>0</v>
      </c>
      <c r="F796" s="8">
        <v>0</v>
      </c>
      <c r="G796" s="8">
        <v>240000</v>
      </c>
      <c r="H796" s="8">
        <v>0</v>
      </c>
      <c r="I796" s="8">
        <v>240000</v>
      </c>
      <c r="J796" s="8">
        <v>240000</v>
      </c>
      <c r="K796" s="8">
        <v>0</v>
      </c>
      <c r="L796" s="8">
        <v>240000</v>
      </c>
      <c r="M796" s="8">
        <v>117633.32</v>
      </c>
      <c r="N796" s="8">
        <v>0</v>
      </c>
      <c r="O796" s="8">
        <v>117633.32</v>
      </c>
      <c r="P796" s="8">
        <v>130164.75</v>
      </c>
      <c r="Q796" s="8">
        <v>0</v>
      </c>
      <c r="R796" s="8">
        <v>130164.75</v>
      </c>
      <c r="S796" s="8">
        <v>130164.75</v>
      </c>
      <c r="T796" s="8">
        <v>0</v>
      </c>
      <c r="U796" s="8">
        <v>130164.75</v>
      </c>
      <c r="V796" s="8">
        <v>0</v>
      </c>
      <c r="W796" s="8">
        <v>0</v>
      </c>
      <c r="X796" s="8">
        <v>0</v>
      </c>
      <c r="Y796" s="8">
        <v>-117633.32</v>
      </c>
      <c r="Z796" s="8">
        <v>240000</v>
      </c>
      <c r="AA796" s="9">
        <v>240000</v>
      </c>
      <c r="AB796" s="26"/>
      <c r="AC796" s="33"/>
    </row>
    <row r="797" spans="1:29" ht="38.25">
      <c r="A797" s="49" t="s">
        <v>649</v>
      </c>
      <c r="B797" s="7" t="s">
        <v>810</v>
      </c>
      <c r="C797" s="8">
        <v>261500</v>
      </c>
      <c r="D797" s="8">
        <v>0</v>
      </c>
      <c r="E797" s="8">
        <v>0</v>
      </c>
      <c r="F797" s="8">
        <v>0</v>
      </c>
      <c r="G797" s="8">
        <v>240000</v>
      </c>
      <c r="H797" s="8">
        <v>0</v>
      </c>
      <c r="I797" s="8">
        <v>240000</v>
      </c>
      <c r="J797" s="8">
        <v>240000</v>
      </c>
      <c r="K797" s="8">
        <v>0</v>
      </c>
      <c r="L797" s="8">
        <v>240000</v>
      </c>
      <c r="M797" s="8">
        <v>117633.32</v>
      </c>
      <c r="N797" s="8">
        <v>0</v>
      </c>
      <c r="O797" s="8">
        <v>117633.32</v>
      </c>
      <c r="P797" s="8">
        <v>130164.75</v>
      </c>
      <c r="Q797" s="8">
        <v>0</v>
      </c>
      <c r="R797" s="8">
        <v>130164.75</v>
      </c>
      <c r="S797" s="8">
        <v>130164.75</v>
      </c>
      <c r="T797" s="8">
        <v>0</v>
      </c>
      <c r="U797" s="8">
        <v>130164.75</v>
      </c>
      <c r="V797" s="8">
        <v>0</v>
      </c>
      <c r="W797" s="8">
        <v>0</v>
      </c>
      <c r="X797" s="8">
        <v>0</v>
      </c>
      <c r="Y797" s="8">
        <v>-117633.32</v>
      </c>
      <c r="Z797" s="8">
        <v>240000</v>
      </c>
      <c r="AA797" s="9">
        <v>240000</v>
      </c>
      <c r="AB797" s="26"/>
      <c r="AC797" s="33"/>
    </row>
    <row r="798" spans="1:29" ht="12.75">
      <c r="A798" s="49" t="s">
        <v>1459</v>
      </c>
      <c r="B798" s="7" t="s">
        <v>1528</v>
      </c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9"/>
      <c r="AB798" s="26"/>
      <c r="AC798" s="33"/>
    </row>
    <row r="799" spans="1:29" ht="25.5">
      <c r="A799" s="49" t="s">
        <v>650</v>
      </c>
      <c r="B799" s="7" t="s">
        <v>963</v>
      </c>
      <c r="C799" s="24">
        <f>SUM(C800)</f>
        <v>54000</v>
      </c>
      <c r="D799" s="8">
        <v>0</v>
      </c>
      <c r="E799" s="8">
        <v>0</v>
      </c>
      <c r="F799" s="8">
        <v>0</v>
      </c>
      <c r="G799" s="8">
        <v>54000</v>
      </c>
      <c r="H799" s="8">
        <v>0</v>
      </c>
      <c r="I799" s="8">
        <v>54000</v>
      </c>
      <c r="J799" s="8">
        <v>54000</v>
      </c>
      <c r="K799" s="8">
        <v>0</v>
      </c>
      <c r="L799" s="8">
        <v>54000</v>
      </c>
      <c r="M799" s="8">
        <v>26467.66</v>
      </c>
      <c r="N799" s="8">
        <v>0</v>
      </c>
      <c r="O799" s="8">
        <v>26467.66</v>
      </c>
      <c r="P799" s="8">
        <v>29328.71</v>
      </c>
      <c r="Q799" s="8">
        <v>0</v>
      </c>
      <c r="R799" s="8">
        <v>29328.71</v>
      </c>
      <c r="S799" s="8">
        <v>29328.71</v>
      </c>
      <c r="T799" s="8">
        <v>0</v>
      </c>
      <c r="U799" s="8">
        <v>29328.71</v>
      </c>
      <c r="V799" s="8">
        <v>0</v>
      </c>
      <c r="W799" s="8">
        <v>0</v>
      </c>
      <c r="X799" s="8">
        <v>0</v>
      </c>
      <c r="Y799" s="8">
        <v>-26467.66</v>
      </c>
      <c r="Z799" s="8">
        <v>54000</v>
      </c>
      <c r="AA799" s="9">
        <v>54000</v>
      </c>
      <c r="AB799" s="26"/>
      <c r="AC799" s="33"/>
    </row>
    <row r="800" spans="1:29" ht="38.25">
      <c r="A800" s="49" t="s">
        <v>651</v>
      </c>
      <c r="B800" s="7" t="s">
        <v>960</v>
      </c>
      <c r="C800" s="10">
        <f>SUM(C801)</f>
        <v>54000</v>
      </c>
      <c r="D800" s="8">
        <v>0</v>
      </c>
      <c r="E800" s="8">
        <v>0</v>
      </c>
      <c r="F800" s="8">
        <v>0</v>
      </c>
      <c r="G800" s="8">
        <v>54000</v>
      </c>
      <c r="H800" s="8">
        <v>0</v>
      </c>
      <c r="I800" s="8">
        <v>54000</v>
      </c>
      <c r="J800" s="8">
        <v>54000</v>
      </c>
      <c r="K800" s="8">
        <v>0</v>
      </c>
      <c r="L800" s="8">
        <v>54000</v>
      </c>
      <c r="M800" s="8">
        <v>26467.66</v>
      </c>
      <c r="N800" s="8">
        <v>0</v>
      </c>
      <c r="O800" s="8">
        <v>26467.66</v>
      </c>
      <c r="P800" s="8">
        <v>29328.71</v>
      </c>
      <c r="Q800" s="8">
        <v>0</v>
      </c>
      <c r="R800" s="8">
        <v>29328.71</v>
      </c>
      <c r="S800" s="8">
        <v>29328.71</v>
      </c>
      <c r="T800" s="8">
        <v>0</v>
      </c>
      <c r="U800" s="8">
        <v>29328.71</v>
      </c>
      <c r="V800" s="8">
        <v>0</v>
      </c>
      <c r="W800" s="8">
        <v>0</v>
      </c>
      <c r="X800" s="8">
        <v>0</v>
      </c>
      <c r="Y800" s="8">
        <v>-26467.66</v>
      </c>
      <c r="Z800" s="8">
        <v>54000</v>
      </c>
      <c r="AA800" s="9">
        <v>54000</v>
      </c>
      <c r="AB800" s="26"/>
      <c r="AC800" s="33"/>
    </row>
    <row r="801" spans="1:29" ht="38.25">
      <c r="A801" s="49" t="s">
        <v>652</v>
      </c>
      <c r="B801" s="7" t="s">
        <v>960</v>
      </c>
      <c r="C801" s="8">
        <v>54000</v>
      </c>
      <c r="D801" s="8">
        <v>0</v>
      </c>
      <c r="E801" s="8">
        <v>0</v>
      </c>
      <c r="F801" s="8">
        <v>0</v>
      </c>
      <c r="G801" s="8">
        <v>54000</v>
      </c>
      <c r="H801" s="8">
        <v>0</v>
      </c>
      <c r="I801" s="8">
        <v>54000</v>
      </c>
      <c r="J801" s="8">
        <v>54000</v>
      </c>
      <c r="K801" s="8">
        <v>0</v>
      </c>
      <c r="L801" s="8">
        <v>54000</v>
      </c>
      <c r="M801" s="8">
        <v>26467.66</v>
      </c>
      <c r="N801" s="8">
        <v>0</v>
      </c>
      <c r="O801" s="8">
        <v>26467.66</v>
      </c>
      <c r="P801" s="8">
        <v>29328.71</v>
      </c>
      <c r="Q801" s="8">
        <v>0</v>
      </c>
      <c r="R801" s="8">
        <v>29328.71</v>
      </c>
      <c r="S801" s="8">
        <v>29328.71</v>
      </c>
      <c r="T801" s="8">
        <v>0</v>
      </c>
      <c r="U801" s="8">
        <v>29328.71</v>
      </c>
      <c r="V801" s="8">
        <v>0</v>
      </c>
      <c r="W801" s="8">
        <v>0</v>
      </c>
      <c r="X801" s="8">
        <v>0</v>
      </c>
      <c r="Y801" s="8">
        <v>-26467.66</v>
      </c>
      <c r="Z801" s="8">
        <v>54000</v>
      </c>
      <c r="AA801" s="9">
        <v>54000</v>
      </c>
      <c r="AB801" s="26"/>
      <c r="AC801" s="33"/>
    </row>
    <row r="802" spans="1:29" ht="25.5">
      <c r="A802" s="49" t="s">
        <v>653</v>
      </c>
      <c r="B802" s="7" t="s">
        <v>811</v>
      </c>
      <c r="C802" s="24">
        <f>SUM(C803+C805+C807)</f>
        <v>65600</v>
      </c>
      <c r="D802" s="8">
        <v>0</v>
      </c>
      <c r="E802" s="8">
        <v>0</v>
      </c>
      <c r="F802" s="8">
        <v>0</v>
      </c>
      <c r="G802" s="8">
        <v>89500</v>
      </c>
      <c r="H802" s="8">
        <v>0</v>
      </c>
      <c r="I802" s="8">
        <v>89500</v>
      </c>
      <c r="J802" s="8">
        <v>89500</v>
      </c>
      <c r="K802" s="8">
        <v>0</v>
      </c>
      <c r="L802" s="8">
        <v>89500</v>
      </c>
      <c r="M802" s="8">
        <v>31216.77</v>
      </c>
      <c r="N802" s="8">
        <v>0</v>
      </c>
      <c r="O802" s="8">
        <v>31216.77</v>
      </c>
      <c r="P802" s="8">
        <v>35703.98</v>
      </c>
      <c r="Q802" s="8">
        <v>0</v>
      </c>
      <c r="R802" s="8">
        <v>35703.98</v>
      </c>
      <c r="S802" s="8">
        <v>35703.98</v>
      </c>
      <c r="T802" s="8">
        <v>0</v>
      </c>
      <c r="U802" s="8">
        <v>35703.98</v>
      </c>
      <c r="V802" s="8">
        <v>0</v>
      </c>
      <c r="W802" s="8">
        <v>0</v>
      </c>
      <c r="X802" s="8">
        <v>0</v>
      </c>
      <c r="Y802" s="8">
        <v>-31216.77</v>
      </c>
      <c r="Z802" s="8">
        <v>89500</v>
      </c>
      <c r="AA802" s="9">
        <v>89500</v>
      </c>
      <c r="AB802" s="26"/>
      <c r="AC802" s="33"/>
    </row>
    <row r="803" spans="1:29" ht="25.5">
      <c r="A803" s="49" t="s">
        <v>654</v>
      </c>
      <c r="B803" s="7" t="s">
        <v>965</v>
      </c>
      <c r="C803" s="10">
        <f>SUM(C804)</f>
        <v>43000</v>
      </c>
      <c r="D803" s="8">
        <v>0</v>
      </c>
      <c r="E803" s="8">
        <v>0</v>
      </c>
      <c r="F803" s="8">
        <v>0</v>
      </c>
      <c r="G803" s="8">
        <v>40000</v>
      </c>
      <c r="H803" s="8">
        <v>0</v>
      </c>
      <c r="I803" s="8">
        <v>40000</v>
      </c>
      <c r="J803" s="8">
        <v>40000</v>
      </c>
      <c r="K803" s="8">
        <v>0</v>
      </c>
      <c r="L803" s="8">
        <v>40000</v>
      </c>
      <c r="M803" s="8">
        <v>18854.02</v>
      </c>
      <c r="N803" s="8">
        <v>0</v>
      </c>
      <c r="O803" s="8">
        <v>18854.02</v>
      </c>
      <c r="P803" s="8">
        <v>21998.3</v>
      </c>
      <c r="Q803" s="8">
        <v>0</v>
      </c>
      <c r="R803" s="8">
        <v>21998.3</v>
      </c>
      <c r="S803" s="8">
        <v>21998.3</v>
      </c>
      <c r="T803" s="8">
        <v>0</v>
      </c>
      <c r="U803" s="8">
        <v>21998.3</v>
      </c>
      <c r="V803" s="8">
        <v>0</v>
      </c>
      <c r="W803" s="8">
        <v>0</v>
      </c>
      <c r="X803" s="8">
        <v>0</v>
      </c>
      <c r="Y803" s="8">
        <v>-18854.02</v>
      </c>
      <c r="Z803" s="8">
        <v>40000</v>
      </c>
      <c r="AA803" s="9">
        <v>40000</v>
      </c>
      <c r="AB803" s="26"/>
      <c r="AC803" s="33"/>
    </row>
    <row r="804" spans="1:29" ht="25.5">
      <c r="A804" s="49" t="s">
        <v>655</v>
      </c>
      <c r="B804" s="7" t="s">
        <v>965</v>
      </c>
      <c r="C804" s="8">
        <v>43000</v>
      </c>
      <c r="D804" s="8">
        <v>0</v>
      </c>
      <c r="E804" s="8">
        <v>0</v>
      </c>
      <c r="F804" s="8">
        <v>0</v>
      </c>
      <c r="G804" s="8">
        <v>40000</v>
      </c>
      <c r="H804" s="8">
        <v>0</v>
      </c>
      <c r="I804" s="8">
        <v>40000</v>
      </c>
      <c r="J804" s="8">
        <v>40000</v>
      </c>
      <c r="K804" s="8">
        <v>0</v>
      </c>
      <c r="L804" s="8">
        <v>40000</v>
      </c>
      <c r="M804" s="8">
        <v>18854.02</v>
      </c>
      <c r="N804" s="8">
        <v>0</v>
      </c>
      <c r="O804" s="8">
        <v>18854.02</v>
      </c>
      <c r="P804" s="8">
        <v>21998.3</v>
      </c>
      <c r="Q804" s="8">
        <v>0</v>
      </c>
      <c r="R804" s="8">
        <v>21998.3</v>
      </c>
      <c r="S804" s="8">
        <v>21998.3</v>
      </c>
      <c r="T804" s="8">
        <v>0</v>
      </c>
      <c r="U804" s="8">
        <v>21998.3</v>
      </c>
      <c r="V804" s="8">
        <v>0</v>
      </c>
      <c r="W804" s="8">
        <v>0</v>
      </c>
      <c r="X804" s="8">
        <v>0</v>
      </c>
      <c r="Y804" s="8">
        <v>-18854.02</v>
      </c>
      <c r="Z804" s="8">
        <v>40000</v>
      </c>
      <c r="AA804" s="9">
        <v>40000</v>
      </c>
      <c r="AB804" s="26"/>
      <c r="AC804" s="33"/>
    </row>
    <row r="805" spans="1:29" ht="25.5">
      <c r="A805" s="49" t="s">
        <v>656</v>
      </c>
      <c r="B805" s="7" t="s">
        <v>966</v>
      </c>
      <c r="C805" s="10">
        <f>SUM(C806)</f>
        <v>15000</v>
      </c>
      <c r="D805" s="8">
        <v>0</v>
      </c>
      <c r="E805" s="8">
        <v>0</v>
      </c>
      <c r="F805" s="8">
        <v>0</v>
      </c>
      <c r="G805" s="8">
        <v>15500</v>
      </c>
      <c r="H805" s="8">
        <v>0</v>
      </c>
      <c r="I805" s="8">
        <v>15500</v>
      </c>
      <c r="J805" s="8">
        <v>15500</v>
      </c>
      <c r="K805" s="8">
        <v>0</v>
      </c>
      <c r="L805" s="8">
        <v>15500</v>
      </c>
      <c r="M805" s="8">
        <v>8084</v>
      </c>
      <c r="N805" s="8">
        <v>0</v>
      </c>
      <c r="O805" s="8">
        <v>8084</v>
      </c>
      <c r="P805" s="8">
        <v>9426.93</v>
      </c>
      <c r="Q805" s="8">
        <v>0</v>
      </c>
      <c r="R805" s="8">
        <v>9426.93</v>
      </c>
      <c r="S805" s="8">
        <v>9426.93</v>
      </c>
      <c r="T805" s="8">
        <v>0</v>
      </c>
      <c r="U805" s="8">
        <v>9426.93</v>
      </c>
      <c r="V805" s="8">
        <v>0</v>
      </c>
      <c r="W805" s="8">
        <v>0</v>
      </c>
      <c r="X805" s="8">
        <v>0</v>
      </c>
      <c r="Y805" s="8">
        <v>-8084</v>
      </c>
      <c r="Z805" s="8">
        <v>15500</v>
      </c>
      <c r="AA805" s="9">
        <v>15500</v>
      </c>
      <c r="AB805" s="26"/>
      <c r="AC805" s="33"/>
    </row>
    <row r="806" spans="1:29" ht="25.5">
      <c r="A806" s="49" t="s">
        <v>657</v>
      </c>
      <c r="B806" s="7" t="s">
        <v>966</v>
      </c>
      <c r="C806" s="8">
        <v>15000</v>
      </c>
      <c r="D806" s="8">
        <v>0</v>
      </c>
      <c r="E806" s="8">
        <v>0</v>
      </c>
      <c r="F806" s="8">
        <v>0</v>
      </c>
      <c r="G806" s="8">
        <v>15500</v>
      </c>
      <c r="H806" s="8">
        <v>0</v>
      </c>
      <c r="I806" s="8">
        <v>15500</v>
      </c>
      <c r="J806" s="8">
        <v>15500</v>
      </c>
      <c r="K806" s="8">
        <v>0</v>
      </c>
      <c r="L806" s="8">
        <v>15500</v>
      </c>
      <c r="M806" s="8">
        <v>8084</v>
      </c>
      <c r="N806" s="8">
        <v>0</v>
      </c>
      <c r="O806" s="8">
        <v>8084</v>
      </c>
      <c r="P806" s="8">
        <v>9426.93</v>
      </c>
      <c r="Q806" s="8">
        <v>0</v>
      </c>
      <c r="R806" s="8">
        <v>9426.93</v>
      </c>
      <c r="S806" s="8">
        <v>9426.93</v>
      </c>
      <c r="T806" s="8">
        <v>0</v>
      </c>
      <c r="U806" s="8">
        <v>9426.93</v>
      </c>
      <c r="V806" s="8">
        <v>0</v>
      </c>
      <c r="W806" s="8">
        <v>0</v>
      </c>
      <c r="X806" s="8">
        <v>0</v>
      </c>
      <c r="Y806" s="8">
        <v>-8084</v>
      </c>
      <c r="Z806" s="8">
        <v>15500</v>
      </c>
      <c r="AA806" s="9">
        <v>15500</v>
      </c>
      <c r="AB806" s="26"/>
      <c r="AC806" s="33"/>
    </row>
    <row r="807" spans="1:29" ht="12.75">
      <c r="A807" s="49" t="s">
        <v>658</v>
      </c>
      <c r="B807" s="7" t="s">
        <v>1552</v>
      </c>
      <c r="C807" s="10">
        <f>SUM(C808:C808)</f>
        <v>7600</v>
      </c>
      <c r="D807" s="8">
        <v>0</v>
      </c>
      <c r="E807" s="8">
        <v>0</v>
      </c>
      <c r="F807" s="8">
        <v>0</v>
      </c>
      <c r="G807" s="8">
        <v>34000</v>
      </c>
      <c r="H807" s="8">
        <v>0</v>
      </c>
      <c r="I807" s="8">
        <v>34000</v>
      </c>
      <c r="J807" s="8">
        <v>34000</v>
      </c>
      <c r="K807" s="8">
        <v>0</v>
      </c>
      <c r="L807" s="8">
        <v>34000</v>
      </c>
      <c r="M807" s="8">
        <v>4278.75</v>
      </c>
      <c r="N807" s="8">
        <v>0</v>
      </c>
      <c r="O807" s="8">
        <v>4278.75</v>
      </c>
      <c r="P807" s="8">
        <v>4278.75</v>
      </c>
      <c r="Q807" s="8">
        <v>0</v>
      </c>
      <c r="R807" s="8">
        <v>4278.75</v>
      </c>
      <c r="S807" s="8">
        <v>4278.75</v>
      </c>
      <c r="T807" s="8">
        <v>0</v>
      </c>
      <c r="U807" s="8">
        <v>4278.75</v>
      </c>
      <c r="V807" s="8">
        <v>0</v>
      </c>
      <c r="W807" s="8">
        <v>0</v>
      </c>
      <c r="X807" s="8">
        <v>0</v>
      </c>
      <c r="Y807" s="8">
        <v>-4278.75</v>
      </c>
      <c r="Z807" s="8">
        <v>34000</v>
      </c>
      <c r="AA807" s="9">
        <v>34000</v>
      </c>
      <c r="AB807" s="26"/>
      <c r="AC807" s="33"/>
    </row>
    <row r="808" spans="1:29" ht="12.75">
      <c r="A808" s="49" t="s">
        <v>659</v>
      </c>
      <c r="B808" s="7" t="s">
        <v>1553</v>
      </c>
      <c r="C808" s="8">
        <v>7600</v>
      </c>
      <c r="D808" s="8">
        <v>0</v>
      </c>
      <c r="E808" s="8">
        <v>0</v>
      </c>
      <c r="F808" s="8">
        <v>0</v>
      </c>
      <c r="G808" s="8">
        <v>25500</v>
      </c>
      <c r="H808" s="8">
        <v>0</v>
      </c>
      <c r="I808" s="8">
        <v>25500</v>
      </c>
      <c r="J808" s="8">
        <v>25500</v>
      </c>
      <c r="K808" s="8">
        <v>0</v>
      </c>
      <c r="L808" s="8">
        <v>25500</v>
      </c>
      <c r="M808" s="8">
        <v>3209.06</v>
      </c>
      <c r="N808" s="8">
        <v>0</v>
      </c>
      <c r="O808" s="8">
        <v>3209.06</v>
      </c>
      <c r="P808" s="8">
        <v>3209.06</v>
      </c>
      <c r="Q808" s="8">
        <v>0</v>
      </c>
      <c r="R808" s="8">
        <v>3209.06</v>
      </c>
      <c r="S808" s="8">
        <v>3209.06</v>
      </c>
      <c r="T808" s="8">
        <v>0</v>
      </c>
      <c r="U808" s="8">
        <v>3209.06</v>
      </c>
      <c r="V808" s="8">
        <v>0</v>
      </c>
      <c r="W808" s="8">
        <v>0</v>
      </c>
      <c r="X808" s="8">
        <v>0</v>
      </c>
      <c r="Y808" s="8">
        <v>-3209.06</v>
      </c>
      <c r="Z808" s="8">
        <v>25500</v>
      </c>
      <c r="AA808" s="9">
        <v>25500</v>
      </c>
      <c r="AB808" s="26"/>
      <c r="AC808" s="33"/>
    </row>
    <row r="809" spans="1:29" ht="28.5" customHeight="1">
      <c r="A809" s="49" t="s">
        <v>660</v>
      </c>
      <c r="B809" s="7" t="s">
        <v>968</v>
      </c>
      <c r="C809" s="24">
        <f>SUM(C810)</f>
        <v>5364.15</v>
      </c>
      <c r="D809" s="8">
        <v>0</v>
      </c>
      <c r="E809" s="8">
        <v>0</v>
      </c>
      <c r="F809" s="8">
        <v>0</v>
      </c>
      <c r="G809" s="8">
        <v>6000</v>
      </c>
      <c r="H809" s="8">
        <v>0</v>
      </c>
      <c r="I809" s="8">
        <v>6000</v>
      </c>
      <c r="J809" s="8">
        <v>6000</v>
      </c>
      <c r="K809" s="8">
        <v>0</v>
      </c>
      <c r="L809" s="8">
        <v>6000</v>
      </c>
      <c r="M809" s="8">
        <v>876.38</v>
      </c>
      <c r="N809" s="8">
        <v>0</v>
      </c>
      <c r="O809" s="8">
        <v>876.38</v>
      </c>
      <c r="P809" s="8">
        <v>506.28</v>
      </c>
      <c r="Q809" s="8">
        <v>0</v>
      </c>
      <c r="R809" s="8">
        <v>506.28</v>
      </c>
      <c r="S809" s="8">
        <v>506.28</v>
      </c>
      <c r="T809" s="8">
        <v>0</v>
      </c>
      <c r="U809" s="8">
        <v>506.28</v>
      </c>
      <c r="V809" s="8">
        <v>0</v>
      </c>
      <c r="W809" s="8">
        <v>0</v>
      </c>
      <c r="X809" s="8">
        <v>0</v>
      </c>
      <c r="Y809" s="8">
        <v>-876.38</v>
      </c>
      <c r="Z809" s="8">
        <v>6000</v>
      </c>
      <c r="AA809" s="9">
        <v>6000</v>
      </c>
      <c r="AB809" s="26"/>
      <c r="AC809" s="33"/>
    </row>
    <row r="810" spans="1:29" ht="24.75" customHeight="1">
      <c r="A810" s="49" t="s">
        <v>661</v>
      </c>
      <c r="B810" s="7" t="s">
        <v>969</v>
      </c>
      <c r="C810" s="10">
        <f>SUM(C812+C811)</f>
        <v>5364.15</v>
      </c>
      <c r="D810" s="8">
        <v>0</v>
      </c>
      <c r="E810" s="8">
        <v>0</v>
      </c>
      <c r="F810" s="8">
        <v>0</v>
      </c>
      <c r="G810" s="8">
        <v>6000</v>
      </c>
      <c r="H810" s="8">
        <v>0</v>
      </c>
      <c r="I810" s="8">
        <v>6000</v>
      </c>
      <c r="J810" s="8">
        <v>6000</v>
      </c>
      <c r="K810" s="8">
        <v>0</v>
      </c>
      <c r="L810" s="8">
        <v>6000</v>
      </c>
      <c r="M810" s="8">
        <v>876.38</v>
      </c>
      <c r="N810" s="8">
        <v>0</v>
      </c>
      <c r="O810" s="8">
        <v>876.38</v>
      </c>
      <c r="P810" s="8">
        <v>506.28</v>
      </c>
      <c r="Q810" s="8">
        <v>0</v>
      </c>
      <c r="R810" s="8">
        <v>506.28</v>
      </c>
      <c r="S810" s="8">
        <v>506.28</v>
      </c>
      <c r="T810" s="8">
        <v>0</v>
      </c>
      <c r="U810" s="8">
        <v>506.28</v>
      </c>
      <c r="V810" s="8">
        <v>0</v>
      </c>
      <c r="W810" s="8">
        <v>0</v>
      </c>
      <c r="X810" s="8">
        <v>0</v>
      </c>
      <c r="Y810" s="8">
        <v>-876.38</v>
      </c>
      <c r="Z810" s="8">
        <v>6000</v>
      </c>
      <c r="AA810" s="9">
        <v>6000</v>
      </c>
      <c r="AB810" s="26"/>
      <c r="AC810" s="33"/>
    </row>
    <row r="811" spans="1:29" ht="15" customHeight="1">
      <c r="A811" s="49" t="s">
        <v>662</v>
      </c>
      <c r="B811" s="7" t="s">
        <v>1145</v>
      </c>
      <c r="C811" s="8">
        <v>3364.15</v>
      </c>
      <c r="D811" s="8">
        <v>0</v>
      </c>
      <c r="E811" s="8">
        <v>0</v>
      </c>
      <c r="F811" s="8">
        <v>0</v>
      </c>
      <c r="G811" s="8">
        <v>6000</v>
      </c>
      <c r="H811" s="8">
        <v>0</v>
      </c>
      <c r="I811" s="8">
        <v>6000</v>
      </c>
      <c r="J811" s="8">
        <v>6000</v>
      </c>
      <c r="K811" s="8">
        <v>0</v>
      </c>
      <c r="L811" s="8">
        <v>6000</v>
      </c>
      <c r="M811" s="8">
        <v>876.38</v>
      </c>
      <c r="N811" s="8">
        <v>0</v>
      </c>
      <c r="O811" s="8">
        <v>876.38</v>
      </c>
      <c r="P811" s="8">
        <v>506.28</v>
      </c>
      <c r="Q811" s="8">
        <v>0</v>
      </c>
      <c r="R811" s="8">
        <v>506.28</v>
      </c>
      <c r="S811" s="8">
        <v>506.28</v>
      </c>
      <c r="T811" s="8">
        <v>0</v>
      </c>
      <c r="U811" s="8">
        <v>506.28</v>
      </c>
      <c r="V811" s="8">
        <v>0</v>
      </c>
      <c r="W811" s="8">
        <v>0</v>
      </c>
      <c r="X811" s="8">
        <v>0</v>
      </c>
      <c r="Y811" s="8">
        <v>-876.38</v>
      </c>
      <c r="Z811" s="8">
        <v>6000</v>
      </c>
      <c r="AA811" s="9">
        <v>6000</v>
      </c>
      <c r="AB811" s="26"/>
      <c r="AC811" s="33"/>
    </row>
    <row r="812" spans="1:29" ht="25.5">
      <c r="A812" s="49" t="s">
        <v>1150</v>
      </c>
      <c r="B812" s="7" t="s">
        <v>969</v>
      </c>
      <c r="C812" s="8">
        <v>2000</v>
      </c>
      <c r="D812" s="8">
        <v>0</v>
      </c>
      <c r="E812" s="8">
        <v>0</v>
      </c>
      <c r="F812" s="8">
        <v>0</v>
      </c>
      <c r="G812" s="8">
        <v>35000</v>
      </c>
      <c r="H812" s="8">
        <v>0</v>
      </c>
      <c r="I812" s="8">
        <v>35000</v>
      </c>
      <c r="J812" s="8">
        <v>35000</v>
      </c>
      <c r="K812" s="8">
        <v>0</v>
      </c>
      <c r="L812" s="8">
        <v>35000</v>
      </c>
      <c r="M812" s="8">
        <v>8438.44</v>
      </c>
      <c r="N812" s="8">
        <v>0</v>
      </c>
      <c r="O812" s="8">
        <v>8438.44</v>
      </c>
      <c r="P812" s="8">
        <v>5041.03</v>
      </c>
      <c r="Q812" s="8">
        <v>0</v>
      </c>
      <c r="R812" s="8">
        <v>5041.03</v>
      </c>
      <c r="S812" s="8">
        <v>5041.03</v>
      </c>
      <c r="T812" s="8">
        <v>0</v>
      </c>
      <c r="U812" s="8">
        <v>5041.03</v>
      </c>
      <c r="V812" s="8">
        <v>0</v>
      </c>
      <c r="W812" s="8">
        <v>0</v>
      </c>
      <c r="X812" s="8">
        <v>0</v>
      </c>
      <c r="Y812" s="8">
        <v>-8438.44</v>
      </c>
      <c r="Z812" s="8">
        <v>35000</v>
      </c>
      <c r="AA812" s="9">
        <v>35000</v>
      </c>
      <c r="AB812" s="26"/>
      <c r="AC812" s="33"/>
    </row>
    <row r="813" spans="1:29" ht="12.75">
      <c r="A813" s="49" t="s">
        <v>663</v>
      </c>
      <c r="B813" s="7" t="s">
        <v>829</v>
      </c>
      <c r="C813" s="23">
        <f>SUM(C814+C817+C825)</f>
        <v>200700</v>
      </c>
      <c r="D813" s="8">
        <v>2000</v>
      </c>
      <c r="E813" s="8">
        <v>0</v>
      </c>
      <c r="F813" s="8">
        <v>2000</v>
      </c>
      <c r="G813" s="8">
        <v>74000</v>
      </c>
      <c r="H813" s="8">
        <v>0</v>
      </c>
      <c r="I813" s="8">
        <v>74000</v>
      </c>
      <c r="J813" s="8">
        <v>62547.34</v>
      </c>
      <c r="K813" s="8">
        <v>0</v>
      </c>
      <c r="L813" s="8">
        <v>62547.34</v>
      </c>
      <c r="M813" s="8">
        <v>20394.99</v>
      </c>
      <c r="N813" s="8">
        <v>0</v>
      </c>
      <c r="O813" s="8">
        <v>20394.99</v>
      </c>
      <c r="P813" s="8">
        <v>4876.14</v>
      </c>
      <c r="Q813" s="8">
        <v>0</v>
      </c>
      <c r="R813" s="8">
        <v>4876.14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-20394.99</v>
      </c>
      <c r="Z813" s="8">
        <v>74000</v>
      </c>
      <c r="AA813" s="9">
        <v>62547.34</v>
      </c>
      <c r="AB813" s="26"/>
      <c r="AC813" s="33"/>
    </row>
    <row r="814" spans="1:29" ht="12.75">
      <c r="A814" s="49" t="s">
        <v>664</v>
      </c>
      <c r="B814" s="7" t="s">
        <v>972</v>
      </c>
      <c r="C814" s="24">
        <f>SUM(C815)</f>
        <v>4500</v>
      </c>
      <c r="D814" s="8">
        <v>0</v>
      </c>
      <c r="E814" s="8">
        <v>0</v>
      </c>
      <c r="F814" s="8">
        <v>0</v>
      </c>
      <c r="G814" s="8">
        <v>3000</v>
      </c>
      <c r="H814" s="8">
        <v>0</v>
      </c>
      <c r="I814" s="8">
        <v>3000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3000</v>
      </c>
      <c r="AA814" s="9">
        <v>0</v>
      </c>
      <c r="AB814" s="26"/>
      <c r="AC814" s="33"/>
    </row>
    <row r="815" spans="1:29" ht="12.75">
      <c r="A815" s="49" t="s">
        <v>665</v>
      </c>
      <c r="B815" s="7" t="s">
        <v>972</v>
      </c>
      <c r="C815" s="10">
        <f>SUM(C816)</f>
        <v>4500</v>
      </c>
      <c r="D815" s="8">
        <v>0</v>
      </c>
      <c r="E815" s="8">
        <v>0</v>
      </c>
      <c r="F815" s="8">
        <v>0</v>
      </c>
      <c r="G815" s="8">
        <v>3000</v>
      </c>
      <c r="H815" s="8">
        <v>0</v>
      </c>
      <c r="I815" s="8">
        <v>3000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3000</v>
      </c>
      <c r="AA815" s="9">
        <v>0</v>
      </c>
      <c r="AB815" s="26"/>
      <c r="AC815" s="33"/>
    </row>
    <row r="816" spans="1:29" ht="25.5">
      <c r="A816" s="49" t="s">
        <v>666</v>
      </c>
      <c r="B816" s="7" t="s">
        <v>1110</v>
      </c>
      <c r="C816" s="8">
        <v>4500</v>
      </c>
      <c r="D816" s="8">
        <v>0</v>
      </c>
      <c r="E816" s="8">
        <v>0</v>
      </c>
      <c r="F816" s="8">
        <v>0</v>
      </c>
      <c r="G816" s="8">
        <v>3000</v>
      </c>
      <c r="H816" s="8">
        <v>0</v>
      </c>
      <c r="I816" s="8">
        <v>3000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3000</v>
      </c>
      <c r="AA816" s="9">
        <v>0</v>
      </c>
      <c r="AB816" s="26"/>
      <c r="AC816" s="33"/>
    </row>
    <row r="817" spans="1:29" ht="25.5">
      <c r="A817" s="49" t="s">
        <v>667</v>
      </c>
      <c r="B817" s="7" t="s">
        <v>977</v>
      </c>
      <c r="C817" s="24">
        <f>SUM(C818+C823)</f>
        <v>67600</v>
      </c>
      <c r="D817" s="8">
        <v>0</v>
      </c>
      <c r="E817" s="8">
        <v>0</v>
      </c>
      <c r="F817" s="8">
        <v>0</v>
      </c>
      <c r="G817" s="8">
        <v>2000</v>
      </c>
      <c r="H817" s="8">
        <v>0</v>
      </c>
      <c r="I817" s="8">
        <v>2000</v>
      </c>
      <c r="J817" s="8">
        <v>1547.34</v>
      </c>
      <c r="K817" s="8">
        <v>0</v>
      </c>
      <c r="L817" s="8">
        <v>1547.34</v>
      </c>
      <c r="M817" s="8">
        <v>1525.2</v>
      </c>
      <c r="N817" s="8">
        <v>0</v>
      </c>
      <c r="O817" s="8">
        <v>1525.2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-1525.2</v>
      </c>
      <c r="Z817" s="8">
        <v>2000</v>
      </c>
      <c r="AA817" s="9">
        <v>1547.34</v>
      </c>
      <c r="AB817" s="26"/>
      <c r="AC817" s="33"/>
    </row>
    <row r="818" spans="1:29" ht="25.5">
      <c r="A818" s="49" t="s">
        <v>1460</v>
      </c>
      <c r="B818" s="7" t="s">
        <v>1529</v>
      </c>
      <c r="C818" s="10">
        <f>SUM(C819:C822)</f>
        <v>64600</v>
      </c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9"/>
      <c r="AB818" s="26"/>
      <c r="AC818" s="33"/>
    </row>
    <row r="819" spans="1:29" ht="25.5">
      <c r="A819" s="49" t="s">
        <v>1461</v>
      </c>
      <c r="B819" s="7" t="s">
        <v>1594</v>
      </c>
      <c r="C819" s="8">
        <v>24800</v>
      </c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9"/>
      <c r="AB819" s="26" t="s">
        <v>1198</v>
      </c>
      <c r="AC819" s="33"/>
    </row>
    <row r="820" spans="1:29" ht="25.5">
      <c r="A820" s="49" t="s">
        <v>1462</v>
      </c>
      <c r="B820" s="7" t="s">
        <v>1530</v>
      </c>
      <c r="C820" s="8">
        <v>24800</v>
      </c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9"/>
      <c r="AB820" s="26" t="s">
        <v>1198</v>
      </c>
      <c r="AC820" s="33"/>
    </row>
    <row r="821" spans="1:29" ht="38.25">
      <c r="A821" s="49" t="s">
        <v>1463</v>
      </c>
      <c r="B821" s="7" t="s">
        <v>1116</v>
      </c>
      <c r="C821" s="8">
        <v>10000</v>
      </c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9"/>
      <c r="AB821" s="26" t="s">
        <v>1198</v>
      </c>
      <c r="AC821" s="33"/>
    </row>
    <row r="822" spans="1:29" ht="12.75">
      <c r="A822" s="49" t="s">
        <v>1464</v>
      </c>
      <c r="B822" s="7" t="s">
        <v>1103</v>
      </c>
      <c r="C822" s="8">
        <v>5000</v>
      </c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9"/>
      <c r="AB822" s="26" t="s">
        <v>1198</v>
      </c>
      <c r="AC822" s="33"/>
    </row>
    <row r="823" spans="1:29" ht="12.75">
      <c r="A823" s="49" t="s">
        <v>668</v>
      </c>
      <c r="B823" s="7" t="s">
        <v>978</v>
      </c>
      <c r="C823" s="10">
        <f>SUM(C824)</f>
        <v>3000</v>
      </c>
      <c r="D823" s="8">
        <v>0</v>
      </c>
      <c r="E823" s="8">
        <v>0</v>
      </c>
      <c r="F823" s="8">
        <v>0</v>
      </c>
      <c r="G823" s="8">
        <v>2000</v>
      </c>
      <c r="H823" s="8">
        <v>0</v>
      </c>
      <c r="I823" s="8">
        <v>2000</v>
      </c>
      <c r="J823" s="8">
        <v>1547.34</v>
      </c>
      <c r="K823" s="8">
        <v>0</v>
      </c>
      <c r="L823" s="8">
        <v>1547.34</v>
      </c>
      <c r="M823" s="8">
        <v>1525.2</v>
      </c>
      <c r="N823" s="8">
        <v>0</v>
      </c>
      <c r="O823" s="8">
        <v>1525.2</v>
      </c>
      <c r="P823" s="8">
        <v>0</v>
      </c>
      <c r="Q823" s="8">
        <v>0</v>
      </c>
      <c r="R823" s="8">
        <v>0</v>
      </c>
      <c r="S823" s="8">
        <v>0</v>
      </c>
      <c r="T823" s="8">
        <v>0</v>
      </c>
      <c r="U823" s="8">
        <v>0</v>
      </c>
      <c r="V823" s="8">
        <v>0</v>
      </c>
      <c r="W823" s="8">
        <v>0</v>
      </c>
      <c r="X823" s="8">
        <v>0</v>
      </c>
      <c r="Y823" s="8">
        <v>-1525.2</v>
      </c>
      <c r="Z823" s="8">
        <v>2000</v>
      </c>
      <c r="AA823" s="9">
        <v>1547.34</v>
      </c>
      <c r="AB823" s="26"/>
      <c r="AC823" s="33"/>
    </row>
    <row r="824" spans="1:29" ht="12.75">
      <c r="A824" s="49" t="s">
        <v>669</v>
      </c>
      <c r="B824" s="7" t="s">
        <v>978</v>
      </c>
      <c r="C824" s="8">
        <v>3000</v>
      </c>
      <c r="D824" s="8">
        <v>0</v>
      </c>
      <c r="E824" s="8">
        <v>0</v>
      </c>
      <c r="F824" s="8">
        <v>0</v>
      </c>
      <c r="G824" s="8">
        <v>2000</v>
      </c>
      <c r="H824" s="8">
        <v>0</v>
      </c>
      <c r="I824" s="8">
        <v>2000</v>
      </c>
      <c r="J824" s="8">
        <v>1547.34</v>
      </c>
      <c r="K824" s="8">
        <v>0</v>
      </c>
      <c r="L824" s="8">
        <v>1547.34</v>
      </c>
      <c r="M824" s="8">
        <v>1525.2</v>
      </c>
      <c r="N824" s="8">
        <v>0</v>
      </c>
      <c r="O824" s="8">
        <v>1525.2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-1525.2</v>
      </c>
      <c r="Z824" s="8">
        <v>2000</v>
      </c>
      <c r="AA824" s="9">
        <v>1547.34</v>
      </c>
      <c r="AB824" s="26"/>
      <c r="AC824" s="33"/>
    </row>
    <row r="825" spans="1:29" ht="12.75">
      <c r="A825" s="49" t="s">
        <v>670</v>
      </c>
      <c r="B825" s="7" t="s">
        <v>1045</v>
      </c>
      <c r="C825" s="24">
        <f>SUM(C826)</f>
        <v>128600</v>
      </c>
      <c r="D825" s="8">
        <v>2000</v>
      </c>
      <c r="E825" s="8">
        <v>0</v>
      </c>
      <c r="F825" s="8">
        <v>2000</v>
      </c>
      <c r="G825" s="8">
        <v>69000</v>
      </c>
      <c r="H825" s="8">
        <v>0</v>
      </c>
      <c r="I825" s="8">
        <v>69000</v>
      </c>
      <c r="J825" s="8">
        <v>61000</v>
      </c>
      <c r="K825" s="8">
        <v>0</v>
      </c>
      <c r="L825" s="8">
        <v>61000</v>
      </c>
      <c r="M825" s="8">
        <v>18869.79</v>
      </c>
      <c r="N825" s="8">
        <v>0</v>
      </c>
      <c r="O825" s="8">
        <v>18869.79</v>
      </c>
      <c r="P825" s="8">
        <v>4876.14</v>
      </c>
      <c r="Q825" s="8">
        <v>0</v>
      </c>
      <c r="R825" s="8">
        <v>4876.14</v>
      </c>
      <c r="S825" s="8">
        <v>0</v>
      </c>
      <c r="T825" s="8">
        <v>0</v>
      </c>
      <c r="U825" s="8">
        <v>0</v>
      </c>
      <c r="V825" s="8">
        <v>0</v>
      </c>
      <c r="W825" s="8">
        <v>0</v>
      </c>
      <c r="X825" s="8">
        <v>0</v>
      </c>
      <c r="Y825" s="8">
        <v>-18869.79</v>
      </c>
      <c r="Z825" s="8">
        <v>69000</v>
      </c>
      <c r="AA825" s="9">
        <v>61000</v>
      </c>
      <c r="AB825" s="26"/>
      <c r="AC825" s="33"/>
    </row>
    <row r="826" spans="1:29" ht="12.75">
      <c r="A826" s="49" t="s">
        <v>671</v>
      </c>
      <c r="B826" s="7" t="s">
        <v>1050</v>
      </c>
      <c r="C826" s="10">
        <f>SUM(C827:C834)</f>
        <v>128600</v>
      </c>
      <c r="D826" s="8">
        <v>2000</v>
      </c>
      <c r="E826" s="8">
        <v>0</v>
      </c>
      <c r="F826" s="8">
        <v>2000</v>
      </c>
      <c r="G826" s="8">
        <v>69000</v>
      </c>
      <c r="H826" s="8">
        <v>0</v>
      </c>
      <c r="I826" s="8">
        <v>69000</v>
      </c>
      <c r="J826" s="8">
        <v>61000</v>
      </c>
      <c r="K826" s="8">
        <v>0</v>
      </c>
      <c r="L826" s="8">
        <v>61000</v>
      </c>
      <c r="M826" s="8">
        <v>18869.79</v>
      </c>
      <c r="N826" s="8">
        <v>0</v>
      </c>
      <c r="O826" s="8">
        <v>18869.79</v>
      </c>
      <c r="P826" s="8">
        <v>4876.14</v>
      </c>
      <c r="Q826" s="8">
        <v>0</v>
      </c>
      <c r="R826" s="8">
        <v>4876.14</v>
      </c>
      <c r="S826" s="8">
        <v>0</v>
      </c>
      <c r="T826" s="8">
        <v>0</v>
      </c>
      <c r="U826" s="8">
        <v>0</v>
      </c>
      <c r="V826" s="8">
        <v>0</v>
      </c>
      <c r="W826" s="8">
        <v>0</v>
      </c>
      <c r="X826" s="8">
        <v>0</v>
      </c>
      <c r="Y826" s="8">
        <v>-18869.79</v>
      </c>
      <c r="Z826" s="8">
        <v>69000</v>
      </c>
      <c r="AA826" s="9">
        <v>61000</v>
      </c>
      <c r="AB826" s="26"/>
      <c r="AC826" s="33"/>
    </row>
    <row r="827" spans="1:30" ht="12.75">
      <c r="A827" s="49" t="s">
        <v>672</v>
      </c>
      <c r="B827" s="7" t="s">
        <v>1266</v>
      </c>
      <c r="C827" s="8">
        <v>24800</v>
      </c>
      <c r="D827" s="8">
        <v>0</v>
      </c>
      <c r="E827" s="8">
        <v>0</v>
      </c>
      <c r="F827" s="8">
        <v>0</v>
      </c>
      <c r="G827" s="8">
        <v>35000</v>
      </c>
      <c r="H827" s="8">
        <v>0</v>
      </c>
      <c r="I827" s="8">
        <v>35000</v>
      </c>
      <c r="J827" s="8">
        <v>35000</v>
      </c>
      <c r="K827" s="8">
        <v>0</v>
      </c>
      <c r="L827" s="8">
        <v>35000</v>
      </c>
      <c r="M827" s="8">
        <v>10921.3</v>
      </c>
      <c r="N827" s="8">
        <v>0</v>
      </c>
      <c r="O827" s="8">
        <v>10921.3</v>
      </c>
      <c r="P827" s="8">
        <v>0</v>
      </c>
      <c r="Q827" s="8">
        <v>0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0</v>
      </c>
      <c r="Y827" s="8">
        <v>-10921.3</v>
      </c>
      <c r="Z827" s="8">
        <v>35000</v>
      </c>
      <c r="AA827" s="9">
        <v>35000</v>
      </c>
      <c r="AB827" s="26" t="s">
        <v>1198</v>
      </c>
      <c r="AC827" s="38"/>
      <c r="AD827" s="3"/>
    </row>
    <row r="828" spans="1:29" ht="12.75">
      <c r="A828" s="49" t="s">
        <v>673</v>
      </c>
      <c r="B828" s="7" t="s">
        <v>1267</v>
      </c>
      <c r="C828" s="8">
        <v>18000</v>
      </c>
      <c r="D828" s="8">
        <v>0</v>
      </c>
      <c r="E828" s="8">
        <v>0</v>
      </c>
      <c r="F828" s="8">
        <v>0</v>
      </c>
      <c r="G828" s="8">
        <v>8000</v>
      </c>
      <c r="H828" s="8">
        <v>0</v>
      </c>
      <c r="I828" s="8">
        <v>8000</v>
      </c>
      <c r="J828" s="8">
        <v>8000</v>
      </c>
      <c r="K828" s="8">
        <v>0</v>
      </c>
      <c r="L828" s="8">
        <v>8000</v>
      </c>
      <c r="M828" s="8">
        <v>2438.08</v>
      </c>
      <c r="N828" s="8">
        <v>0</v>
      </c>
      <c r="O828" s="8">
        <v>2438.08</v>
      </c>
      <c r="P828" s="8">
        <v>2438.08</v>
      </c>
      <c r="Q828" s="8">
        <v>0</v>
      </c>
      <c r="R828" s="8">
        <v>2438.08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-2438.08</v>
      </c>
      <c r="Z828" s="8">
        <v>8000</v>
      </c>
      <c r="AA828" s="9">
        <v>8000</v>
      </c>
      <c r="AB828" s="26" t="s">
        <v>1198</v>
      </c>
      <c r="AC828" s="33"/>
    </row>
    <row r="829" spans="1:29" ht="25.5">
      <c r="A829" s="49" t="s">
        <v>674</v>
      </c>
      <c r="B829" s="7" t="s">
        <v>1268</v>
      </c>
      <c r="C829" s="8">
        <v>20000</v>
      </c>
      <c r="D829" s="8">
        <v>2000</v>
      </c>
      <c r="E829" s="8">
        <v>0</v>
      </c>
      <c r="F829" s="8">
        <v>2000</v>
      </c>
      <c r="G829" s="8">
        <v>10000</v>
      </c>
      <c r="H829" s="8">
        <v>0</v>
      </c>
      <c r="I829" s="8">
        <v>10000</v>
      </c>
      <c r="J829" s="8">
        <v>10000</v>
      </c>
      <c r="K829" s="8">
        <v>0</v>
      </c>
      <c r="L829" s="8">
        <v>10000</v>
      </c>
      <c r="M829" s="8">
        <v>3072.35</v>
      </c>
      <c r="N829" s="8">
        <v>0</v>
      </c>
      <c r="O829" s="8">
        <v>3072.35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-3072.35</v>
      </c>
      <c r="Z829" s="8">
        <v>10000</v>
      </c>
      <c r="AA829" s="9">
        <v>10000</v>
      </c>
      <c r="AB829" s="26" t="s">
        <v>1198</v>
      </c>
      <c r="AC829" s="33"/>
    </row>
    <row r="830" spans="1:29" ht="12.75">
      <c r="A830" s="49" t="s">
        <v>675</v>
      </c>
      <c r="B830" s="7" t="s">
        <v>1707</v>
      </c>
      <c r="C830" s="8">
        <v>12000</v>
      </c>
      <c r="D830" s="8">
        <v>0</v>
      </c>
      <c r="E830" s="8">
        <v>0</v>
      </c>
      <c r="F830" s="8">
        <v>0</v>
      </c>
      <c r="G830" s="8">
        <v>8000</v>
      </c>
      <c r="H830" s="8">
        <v>0</v>
      </c>
      <c r="I830" s="8">
        <v>8000</v>
      </c>
      <c r="J830" s="8">
        <v>8000</v>
      </c>
      <c r="K830" s="8">
        <v>0</v>
      </c>
      <c r="L830" s="8">
        <v>8000</v>
      </c>
      <c r="M830" s="8">
        <v>2438.06</v>
      </c>
      <c r="N830" s="8">
        <v>0</v>
      </c>
      <c r="O830" s="8">
        <v>2438.06</v>
      </c>
      <c r="P830" s="8">
        <v>2438.06</v>
      </c>
      <c r="Q830" s="8">
        <v>0</v>
      </c>
      <c r="R830" s="8">
        <v>2438.06</v>
      </c>
      <c r="S830" s="8">
        <v>0</v>
      </c>
      <c r="T830" s="8">
        <v>0</v>
      </c>
      <c r="U830" s="8">
        <v>0</v>
      </c>
      <c r="V830" s="8">
        <v>0</v>
      </c>
      <c r="W830" s="8">
        <v>0</v>
      </c>
      <c r="X830" s="8">
        <v>0</v>
      </c>
      <c r="Y830" s="8">
        <v>-2438.06</v>
      </c>
      <c r="Z830" s="8">
        <v>8000</v>
      </c>
      <c r="AA830" s="9">
        <v>8000</v>
      </c>
      <c r="AB830" s="26" t="s">
        <v>1198</v>
      </c>
      <c r="AC830" s="33"/>
    </row>
    <row r="831" spans="1:29" ht="25.5">
      <c r="A831" s="49" t="s">
        <v>1708</v>
      </c>
      <c r="B831" s="7" t="s">
        <v>1706</v>
      </c>
      <c r="C831" s="8">
        <v>8000</v>
      </c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9"/>
      <c r="AB831" s="26"/>
      <c r="AC831" s="33"/>
    </row>
    <row r="832" spans="1:29" ht="12.75">
      <c r="A832" s="49" t="s">
        <v>1156</v>
      </c>
      <c r="B832" s="7" t="s">
        <v>1157</v>
      </c>
      <c r="C832" s="8">
        <v>8000</v>
      </c>
      <c r="D832" s="8">
        <v>0</v>
      </c>
      <c r="E832" s="8">
        <v>0</v>
      </c>
      <c r="F832" s="8">
        <v>0</v>
      </c>
      <c r="G832" s="8">
        <v>8000</v>
      </c>
      <c r="H832" s="8">
        <v>0</v>
      </c>
      <c r="I832" s="8">
        <v>8000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0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8000</v>
      </c>
      <c r="AA832" s="9">
        <v>0</v>
      </c>
      <c r="AB832" s="26" t="s">
        <v>1198</v>
      </c>
      <c r="AC832" s="33"/>
    </row>
    <row r="833" spans="1:29" ht="25.5">
      <c r="A833" s="49" t="s">
        <v>1269</v>
      </c>
      <c r="B833" s="7" t="s">
        <v>1270</v>
      </c>
      <c r="C833" s="8">
        <v>13000</v>
      </c>
      <c r="D833" s="8">
        <v>0</v>
      </c>
      <c r="E833" s="8">
        <v>0</v>
      </c>
      <c r="F833" s="8">
        <v>0</v>
      </c>
      <c r="G833" s="8">
        <v>8000</v>
      </c>
      <c r="H833" s="8">
        <v>0</v>
      </c>
      <c r="I833" s="8">
        <v>8000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8000</v>
      </c>
      <c r="AA833" s="9">
        <v>0</v>
      </c>
      <c r="AB833" s="26" t="s">
        <v>1198</v>
      </c>
      <c r="AC833" s="33"/>
    </row>
    <row r="834" spans="1:29" ht="12.75">
      <c r="A834" s="49" t="s">
        <v>1595</v>
      </c>
      <c r="B834" s="7" t="s">
        <v>1596</v>
      </c>
      <c r="C834" s="8">
        <v>24800</v>
      </c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9"/>
      <c r="AB834" s="26"/>
      <c r="AC834" s="33"/>
    </row>
    <row r="835" spans="1:29" ht="12.75">
      <c r="A835" s="49" t="s">
        <v>676</v>
      </c>
      <c r="B835" s="7" t="s">
        <v>841</v>
      </c>
      <c r="C835" s="23">
        <f>SUM(C836)</f>
        <v>1000</v>
      </c>
      <c r="D835" s="8">
        <v>0</v>
      </c>
      <c r="E835" s="8">
        <v>0</v>
      </c>
      <c r="F835" s="8">
        <v>0</v>
      </c>
      <c r="G835" s="8">
        <v>2000</v>
      </c>
      <c r="H835" s="8">
        <v>0</v>
      </c>
      <c r="I835" s="8">
        <v>2000</v>
      </c>
      <c r="J835" s="8">
        <v>2000</v>
      </c>
      <c r="K835" s="8">
        <v>0</v>
      </c>
      <c r="L835" s="8">
        <v>2000</v>
      </c>
      <c r="M835" s="8">
        <v>152.1</v>
      </c>
      <c r="N835" s="8">
        <v>0</v>
      </c>
      <c r="O835" s="8">
        <v>152.1</v>
      </c>
      <c r="P835" s="8">
        <v>102.5</v>
      </c>
      <c r="Q835" s="8">
        <v>0</v>
      </c>
      <c r="R835" s="8">
        <v>102.5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-152.1</v>
      </c>
      <c r="Z835" s="8">
        <v>2000</v>
      </c>
      <c r="AA835" s="9">
        <v>2000</v>
      </c>
      <c r="AB835" s="26"/>
      <c r="AC835" s="33"/>
    </row>
    <row r="836" spans="1:29" ht="12.75">
      <c r="A836" s="49" t="s">
        <v>677</v>
      </c>
      <c r="B836" s="7" t="s">
        <v>842</v>
      </c>
      <c r="C836" s="24">
        <f>SUM(C837)</f>
        <v>1000</v>
      </c>
      <c r="D836" s="8">
        <v>0</v>
      </c>
      <c r="E836" s="8">
        <v>0</v>
      </c>
      <c r="F836" s="8">
        <v>0</v>
      </c>
      <c r="G836" s="8">
        <v>2000</v>
      </c>
      <c r="H836" s="8">
        <v>0</v>
      </c>
      <c r="I836" s="8">
        <v>2000</v>
      </c>
      <c r="J836" s="8">
        <v>2000</v>
      </c>
      <c r="K836" s="8">
        <v>0</v>
      </c>
      <c r="L836" s="8">
        <v>2000</v>
      </c>
      <c r="M836" s="8">
        <v>152.1</v>
      </c>
      <c r="N836" s="8">
        <v>0</v>
      </c>
      <c r="O836" s="8">
        <v>152.1</v>
      </c>
      <c r="P836" s="8">
        <v>102.5</v>
      </c>
      <c r="Q836" s="8">
        <v>0</v>
      </c>
      <c r="R836" s="8">
        <v>102.5</v>
      </c>
      <c r="S836" s="8">
        <v>0</v>
      </c>
      <c r="T836" s="8">
        <v>0</v>
      </c>
      <c r="U836" s="8">
        <v>0</v>
      </c>
      <c r="V836" s="8">
        <v>0</v>
      </c>
      <c r="W836" s="8">
        <v>0</v>
      </c>
      <c r="X836" s="8">
        <v>0</v>
      </c>
      <c r="Y836" s="8">
        <v>-152.1</v>
      </c>
      <c r="Z836" s="8">
        <v>2000</v>
      </c>
      <c r="AA836" s="9">
        <v>2000</v>
      </c>
      <c r="AB836" s="26"/>
      <c r="AC836" s="33"/>
    </row>
    <row r="837" spans="1:29" ht="25.5">
      <c r="A837" s="49" t="s">
        <v>678</v>
      </c>
      <c r="B837" s="7" t="s">
        <v>988</v>
      </c>
      <c r="C837" s="10">
        <f>SUM(C838)</f>
        <v>1000</v>
      </c>
      <c r="D837" s="8">
        <v>0</v>
      </c>
      <c r="E837" s="8">
        <v>0</v>
      </c>
      <c r="F837" s="8">
        <v>0</v>
      </c>
      <c r="G837" s="8">
        <v>2000</v>
      </c>
      <c r="H837" s="8">
        <v>0</v>
      </c>
      <c r="I837" s="8">
        <v>2000</v>
      </c>
      <c r="J837" s="8">
        <v>2000</v>
      </c>
      <c r="K837" s="8">
        <v>0</v>
      </c>
      <c r="L837" s="8">
        <v>2000</v>
      </c>
      <c r="M837" s="8">
        <v>152.1</v>
      </c>
      <c r="N837" s="8">
        <v>0</v>
      </c>
      <c r="O837" s="8">
        <v>152.1</v>
      </c>
      <c r="P837" s="8">
        <v>102.5</v>
      </c>
      <c r="Q837" s="8">
        <v>0</v>
      </c>
      <c r="R837" s="8">
        <v>102.5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-152.1</v>
      </c>
      <c r="Z837" s="8">
        <v>2000</v>
      </c>
      <c r="AA837" s="9">
        <v>2000</v>
      </c>
      <c r="AB837" s="26"/>
      <c r="AC837" s="33"/>
    </row>
    <row r="838" spans="1:29" ht="25.5">
      <c r="A838" s="49" t="s">
        <v>679</v>
      </c>
      <c r="B838" s="7" t="s">
        <v>988</v>
      </c>
      <c r="C838" s="8">
        <v>1000</v>
      </c>
      <c r="D838" s="8">
        <v>0</v>
      </c>
      <c r="E838" s="8">
        <v>0</v>
      </c>
      <c r="F838" s="8">
        <v>0</v>
      </c>
      <c r="G838" s="8">
        <v>2000</v>
      </c>
      <c r="H838" s="8">
        <v>0</v>
      </c>
      <c r="I838" s="8">
        <v>2000</v>
      </c>
      <c r="J838" s="8">
        <v>2000</v>
      </c>
      <c r="K838" s="8">
        <v>0</v>
      </c>
      <c r="L838" s="8">
        <v>2000</v>
      </c>
      <c r="M838" s="8">
        <v>152.1</v>
      </c>
      <c r="N838" s="8">
        <v>0</v>
      </c>
      <c r="O838" s="8">
        <v>152.1</v>
      </c>
      <c r="P838" s="8">
        <v>102.5</v>
      </c>
      <c r="Q838" s="8">
        <v>0</v>
      </c>
      <c r="R838" s="8">
        <v>102.5</v>
      </c>
      <c r="S838" s="8">
        <v>0</v>
      </c>
      <c r="T838" s="8">
        <v>0</v>
      </c>
      <c r="U838" s="8">
        <v>0</v>
      </c>
      <c r="V838" s="8">
        <v>0</v>
      </c>
      <c r="W838" s="8">
        <v>0</v>
      </c>
      <c r="X838" s="8">
        <v>0</v>
      </c>
      <c r="Y838" s="8">
        <v>-152.1</v>
      </c>
      <c r="Z838" s="8">
        <v>2000</v>
      </c>
      <c r="AA838" s="9">
        <v>2000</v>
      </c>
      <c r="AB838" s="26"/>
      <c r="AC838" s="33"/>
    </row>
    <row r="839" spans="1:29" ht="12.75">
      <c r="A839" s="49" t="s">
        <v>1465</v>
      </c>
      <c r="B839" s="7" t="s">
        <v>855</v>
      </c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9"/>
      <c r="AB839" s="26"/>
      <c r="AC839" s="33"/>
    </row>
    <row r="840" spans="1:29" ht="12.75">
      <c r="A840" s="49" t="s">
        <v>1466</v>
      </c>
      <c r="B840" s="7" t="s">
        <v>990</v>
      </c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9"/>
      <c r="AB840" s="26"/>
      <c r="AC840" s="33"/>
    </row>
    <row r="841" spans="1:29" ht="12.75">
      <c r="A841" s="49" t="s">
        <v>680</v>
      </c>
      <c r="B841" s="7" t="s">
        <v>991</v>
      </c>
      <c r="C841" s="23">
        <f>SUM(C842+C845+C855+C858)</f>
        <v>62800</v>
      </c>
      <c r="D841" s="8">
        <v>0</v>
      </c>
      <c r="E841" s="8">
        <v>0</v>
      </c>
      <c r="F841" s="8">
        <v>0</v>
      </c>
      <c r="G841" s="8">
        <v>48000</v>
      </c>
      <c r="H841" s="8">
        <v>0</v>
      </c>
      <c r="I841" s="8">
        <v>48000</v>
      </c>
      <c r="J841" s="8">
        <v>20956.09</v>
      </c>
      <c r="K841" s="8">
        <v>0</v>
      </c>
      <c r="L841" s="8">
        <v>20956.09</v>
      </c>
      <c r="M841" s="8">
        <v>12976.63</v>
      </c>
      <c r="N841" s="8">
        <v>0</v>
      </c>
      <c r="O841" s="8">
        <v>12976.63</v>
      </c>
      <c r="P841" s="8">
        <v>5582.94</v>
      </c>
      <c r="Q841" s="8">
        <v>0</v>
      </c>
      <c r="R841" s="8">
        <v>5582.94</v>
      </c>
      <c r="S841" s="8">
        <v>4272.16</v>
      </c>
      <c r="T841" s="8">
        <v>0</v>
      </c>
      <c r="U841" s="8">
        <v>4272.16</v>
      </c>
      <c r="V841" s="8">
        <v>0</v>
      </c>
      <c r="W841" s="8">
        <v>0</v>
      </c>
      <c r="X841" s="8">
        <v>0</v>
      </c>
      <c r="Y841" s="8">
        <v>-12976.63</v>
      </c>
      <c r="Z841" s="8">
        <v>48000</v>
      </c>
      <c r="AA841" s="9">
        <v>20956.09</v>
      </c>
      <c r="AB841" s="26"/>
      <c r="AC841" s="33"/>
    </row>
    <row r="842" spans="1:29" ht="12.75">
      <c r="A842" s="49" t="s">
        <v>681</v>
      </c>
      <c r="B842" s="7" t="s">
        <v>1001</v>
      </c>
      <c r="C842" s="24">
        <f>SUM(C843)</f>
        <v>15000</v>
      </c>
      <c r="D842" s="8">
        <v>0</v>
      </c>
      <c r="E842" s="8">
        <v>0</v>
      </c>
      <c r="F842" s="8">
        <v>0</v>
      </c>
      <c r="G842" s="8">
        <v>15000</v>
      </c>
      <c r="H842" s="8">
        <v>0</v>
      </c>
      <c r="I842" s="8">
        <v>15000</v>
      </c>
      <c r="J842" s="8">
        <v>15000</v>
      </c>
      <c r="K842" s="8">
        <v>0</v>
      </c>
      <c r="L842" s="8">
        <v>15000</v>
      </c>
      <c r="M842" s="8">
        <v>7306.36</v>
      </c>
      <c r="N842" s="8">
        <v>0</v>
      </c>
      <c r="O842" s="8">
        <v>7306.36</v>
      </c>
      <c r="P842" s="8">
        <v>5582.94</v>
      </c>
      <c r="Q842" s="8">
        <v>0</v>
      </c>
      <c r="R842" s="8">
        <v>5582.94</v>
      </c>
      <c r="S842" s="8">
        <v>4272.16</v>
      </c>
      <c r="T842" s="8">
        <v>0</v>
      </c>
      <c r="U842" s="8">
        <v>4272.16</v>
      </c>
      <c r="V842" s="8">
        <v>0</v>
      </c>
      <c r="W842" s="8">
        <v>0</v>
      </c>
      <c r="X842" s="8">
        <v>0</v>
      </c>
      <c r="Y842" s="8">
        <v>-7306.36</v>
      </c>
      <c r="Z842" s="8">
        <v>15000</v>
      </c>
      <c r="AA842" s="9">
        <v>15000</v>
      </c>
      <c r="AB842" s="26"/>
      <c r="AC842" s="33"/>
    </row>
    <row r="843" spans="1:29" ht="25.5">
      <c r="A843" s="49" t="s">
        <v>682</v>
      </c>
      <c r="B843" s="7" t="s">
        <v>1085</v>
      </c>
      <c r="C843" s="10">
        <f>SUM(C844)</f>
        <v>15000</v>
      </c>
      <c r="D843" s="8">
        <v>0</v>
      </c>
      <c r="E843" s="8">
        <v>0</v>
      </c>
      <c r="F843" s="8">
        <v>0</v>
      </c>
      <c r="G843" s="8">
        <v>15000</v>
      </c>
      <c r="H843" s="8">
        <v>0</v>
      </c>
      <c r="I843" s="8">
        <v>15000</v>
      </c>
      <c r="J843" s="8">
        <v>15000</v>
      </c>
      <c r="K843" s="8">
        <v>0</v>
      </c>
      <c r="L843" s="8">
        <v>15000</v>
      </c>
      <c r="M843" s="8">
        <v>7306.36</v>
      </c>
      <c r="N843" s="8">
        <v>0</v>
      </c>
      <c r="O843" s="8">
        <v>7306.36</v>
      </c>
      <c r="P843" s="8">
        <v>5582.94</v>
      </c>
      <c r="Q843" s="8">
        <v>0</v>
      </c>
      <c r="R843" s="8">
        <v>5582.94</v>
      </c>
      <c r="S843" s="8">
        <v>4272.16</v>
      </c>
      <c r="T843" s="8">
        <v>0</v>
      </c>
      <c r="U843" s="8">
        <v>4272.16</v>
      </c>
      <c r="V843" s="8">
        <v>0</v>
      </c>
      <c r="W843" s="8">
        <v>0</v>
      </c>
      <c r="X843" s="8">
        <v>0</v>
      </c>
      <c r="Y843" s="8">
        <v>-7306.36</v>
      </c>
      <c r="Z843" s="8">
        <v>15000</v>
      </c>
      <c r="AA843" s="9">
        <v>15000</v>
      </c>
      <c r="AB843" s="26"/>
      <c r="AC843" s="33"/>
    </row>
    <row r="844" spans="1:29" ht="25.5">
      <c r="A844" s="49" t="s">
        <v>683</v>
      </c>
      <c r="B844" s="7" t="s">
        <v>1085</v>
      </c>
      <c r="C844" s="8">
        <v>15000</v>
      </c>
      <c r="D844" s="8">
        <v>0</v>
      </c>
      <c r="E844" s="8">
        <v>0</v>
      </c>
      <c r="F844" s="8">
        <v>0</v>
      </c>
      <c r="G844" s="8">
        <v>15000</v>
      </c>
      <c r="H844" s="8">
        <v>0</v>
      </c>
      <c r="I844" s="8">
        <v>15000</v>
      </c>
      <c r="J844" s="8">
        <v>15000</v>
      </c>
      <c r="K844" s="8">
        <v>0</v>
      </c>
      <c r="L844" s="8">
        <v>15000</v>
      </c>
      <c r="M844" s="8">
        <v>7306.36</v>
      </c>
      <c r="N844" s="8">
        <v>0</v>
      </c>
      <c r="O844" s="8">
        <v>7306.36</v>
      </c>
      <c r="P844" s="8">
        <v>5582.94</v>
      </c>
      <c r="Q844" s="8">
        <v>0</v>
      </c>
      <c r="R844" s="8">
        <v>5582.94</v>
      </c>
      <c r="S844" s="8">
        <v>4272.16</v>
      </c>
      <c r="T844" s="8">
        <v>0</v>
      </c>
      <c r="U844" s="8">
        <v>4272.16</v>
      </c>
      <c r="V844" s="8">
        <v>0</v>
      </c>
      <c r="W844" s="8">
        <v>0</v>
      </c>
      <c r="X844" s="8">
        <v>0</v>
      </c>
      <c r="Y844" s="8">
        <v>-7306.36</v>
      </c>
      <c r="Z844" s="8">
        <v>15000</v>
      </c>
      <c r="AA844" s="9">
        <v>15000</v>
      </c>
      <c r="AB844" s="26"/>
      <c r="AC844" s="33"/>
    </row>
    <row r="845" spans="1:29" ht="25.5">
      <c r="A845" s="49" t="s">
        <v>684</v>
      </c>
      <c r="B845" s="7" t="s">
        <v>1088</v>
      </c>
      <c r="C845" s="24">
        <f>SUM(C846)</f>
        <v>26600</v>
      </c>
      <c r="D845" s="8">
        <v>0</v>
      </c>
      <c r="E845" s="8">
        <v>0</v>
      </c>
      <c r="F845" s="8">
        <v>0</v>
      </c>
      <c r="G845" s="8">
        <v>14000</v>
      </c>
      <c r="H845" s="8">
        <v>0</v>
      </c>
      <c r="I845" s="8">
        <v>14000</v>
      </c>
      <c r="J845" s="8">
        <v>1076.25</v>
      </c>
      <c r="K845" s="8">
        <v>0</v>
      </c>
      <c r="L845" s="8">
        <v>1076.25</v>
      </c>
      <c r="M845" s="8">
        <v>1010.6</v>
      </c>
      <c r="N845" s="8">
        <v>0</v>
      </c>
      <c r="O845" s="8">
        <v>1010.6</v>
      </c>
      <c r="P845" s="8">
        <v>0</v>
      </c>
      <c r="Q845" s="8">
        <v>0</v>
      </c>
      <c r="R845" s="8">
        <v>0</v>
      </c>
      <c r="S845" s="8">
        <v>0</v>
      </c>
      <c r="T845" s="8">
        <v>0</v>
      </c>
      <c r="U845" s="8">
        <v>0</v>
      </c>
      <c r="V845" s="8">
        <v>0</v>
      </c>
      <c r="W845" s="8">
        <v>0</v>
      </c>
      <c r="X845" s="8">
        <v>0</v>
      </c>
      <c r="Y845" s="8">
        <v>-1010.6</v>
      </c>
      <c r="Z845" s="8">
        <v>14000</v>
      </c>
      <c r="AA845" s="9">
        <v>1076.25</v>
      </c>
      <c r="AB845" s="26"/>
      <c r="AC845" s="33"/>
    </row>
    <row r="846" spans="1:29" ht="25.5">
      <c r="A846" s="49" t="s">
        <v>685</v>
      </c>
      <c r="B846" s="7" t="s">
        <v>1089</v>
      </c>
      <c r="C846" s="10">
        <f>SUM(C847:C854)</f>
        <v>26600</v>
      </c>
      <c r="D846" s="8">
        <v>0</v>
      </c>
      <c r="E846" s="8">
        <v>0</v>
      </c>
      <c r="F846" s="8">
        <v>0</v>
      </c>
      <c r="G846" s="8">
        <v>14000</v>
      </c>
      <c r="H846" s="8">
        <v>0</v>
      </c>
      <c r="I846" s="8">
        <v>14000</v>
      </c>
      <c r="J846" s="8">
        <v>1076.25</v>
      </c>
      <c r="K846" s="8">
        <v>0</v>
      </c>
      <c r="L846" s="8">
        <v>1076.25</v>
      </c>
      <c r="M846" s="8">
        <v>1010.6</v>
      </c>
      <c r="N846" s="8">
        <v>0</v>
      </c>
      <c r="O846" s="8">
        <v>1010.6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-1010.6</v>
      </c>
      <c r="Z846" s="8">
        <v>14000</v>
      </c>
      <c r="AA846" s="9">
        <v>1076.25</v>
      </c>
      <c r="AB846" s="26"/>
      <c r="AC846" s="33"/>
    </row>
    <row r="847" spans="1:29" ht="25.5">
      <c r="A847" s="49" t="s">
        <v>686</v>
      </c>
      <c r="B847" s="7" t="s">
        <v>1710</v>
      </c>
      <c r="C847" s="8">
        <v>5000</v>
      </c>
      <c r="D847" s="8">
        <v>0</v>
      </c>
      <c r="E847" s="8">
        <v>0</v>
      </c>
      <c r="F847" s="8">
        <v>0</v>
      </c>
      <c r="G847" s="8">
        <v>7000</v>
      </c>
      <c r="H847" s="8">
        <v>0</v>
      </c>
      <c r="I847" s="8">
        <v>7000</v>
      </c>
      <c r="J847" s="8">
        <v>1076.25</v>
      </c>
      <c r="K847" s="8">
        <v>0</v>
      </c>
      <c r="L847" s="8">
        <v>1076.25</v>
      </c>
      <c r="M847" s="8">
        <v>1010.6</v>
      </c>
      <c r="N847" s="8">
        <v>0</v>
      </c>
      <c r="O847" s="8">
        <v>1010.6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-1010.6</v>
      </c>
      <c r="Z847" s="8">
        <v>7000</v>
      </c>
      <c r="AA847" s="9">
        <v>1076.25</v>
      </c>
      <c r="AB847" s="26"/>
      <c r="AC847" s="33"/>
    </row>
    <row r="848" spans="1:29" ht="25.5">
      <c r="A848" s="49" t="s">
        <v>1271</v>
      </c>
      <c r="B848" s="7" t="s">
        <v>1272</v>
      </c>
      <c r="C848" s="8">
        <v>5000</v>
      </c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9"/>
      <c r="AB848" s="26"/>
      <c r="AC848" s="33"/>
    </row>
    <row r="849" spans="1:29" ht="38.25">
      <c r="A849" s="49" t="s">
        <v>1709</v>
      </c>
      <c r="B849" s="7" t="s">
        <v>1711</v>
      </c>
      <c r="C849" s="8">
        <v>5000</v>
      </c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9"/>
      <c r="AB849" s="26"/>
      <c r="AC849" s="33"/>
    </row>
    <row r="850" spans="1:29" ht="38.25">
      <c r="A850" s="49" t="s">
        <v>1712</v>
      </c>
      <c r="B850" s="7" t="s">
        <v>1717</v>
      </c>
      <c r="C850" s="8">
        <v>2000</v>
      </c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9"/>
      <c r="AB850" s="26" t="s">
        <v>1198</v>
      </c>
      <c r="AC850" s="33"/>
    </row>
    <row r="851" spans="1:29" ht="38.25">
      <c r="A851" s="49" t="s">
        <v>1713</v>
      </c>
      <c r="B851" s="7" t="s">
        <v>1718</v>
      </c>
      <c r="C851" s="8">
        <v>2400</v>
      </c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9"/>
      <c r="AB851" s="26" t="s">
        <v>1198</v>
      </c>
      <c r="AC851" s="33"/>
    </row>
    <row r="852" spans="1:29" ht="38.25">
      <c r="A852" s="49" t="s">
        <v>1714</v>
      </c>
      <c r="B852" s="7" t="s">
        <v>1719</v>
      </c>
      <c r="C852" s="8">
        <v>2400</v>
      </c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9"/>
      <c r="AB852" s="26" t="s">
        <v>1198</v>
      </c>
      <c r="AC852" s="33"/>
    </row>
    <row r="853" spans="1:29" ht="38.25">
      <c r="A853" s="49" t="s">
        <v>1715</v>
      </c>
      <c r="B853" s="7" t="s">
        <v>1720</v>
      </c>
      <c r="C853" s="8">
        <v>2400</v>
      </c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9"/>
      <c r="AB853" s="26" t="s">
        <v>1198</v>
      </c>
      <c r="AC853" s="33"/>
    </row>
    <row r="854" spans="1:29" ht="38.25">
      <c r="A854" s="49" t="s">
        <v>1716</v>
      </c>
      <c r="B854" s="7" t="s">
        <v>1721</v>
      </c>
      <c r="C854" s="8">
        <v>2400</v>
      </c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9"/>
      <c r="AB854" s="26" t="s">
        <v>1198</v>
      </c>
      <c r="AC854" s="33"/>
    </row>
    <row r="855" spans="1:29" ht="25.5">
      <c r="A855" s="49" t="s">
        <v>687</v>
      </c>
      <c r="B855" s="7" t="s">
        <v>1003</v>
      </c>
      <c r="C855" s="24">
        <f>SUM(C856)</f>
        <v>5000</v>
      </c>
      <c r="D855" s="8">
        <v>0</v>
      </c>
      <c r="E855" s="8">
        <v>0</v>
      </c>
      <c r="F855" s="8">
        <v>0</v>
      </c>
      <c r="G855" s="8">
        <v>5000</v>
      </c>
      <c r="H855" s="8">
        <v>0</v>
      </c>
      <c r="I855" s="8">
        <v>5000</v>
      </c>
      <c r="J855" s="8">
        <v>1713.82</v>
      </c>
      <c r="K855" s="8">
        <v>0</v>
      </c>
      <c r="L855" s="8">
        <v>1713.82</v>
      </c>
      <c r="M855" s="8">
        <v>1713.82</v>
      </c>
      <c r="N855" s="8">
        <v>0</v>
      </c>
      <c r="O855" s="8">
        <v>1713.82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-1713.82</v>
      </c>
      <c r="Z855" s="8">
        <v>5000</v>
      </c>
      <c r="AA855" s="9">
        <v>1713.82</v>
      </c>
      <c r="AB855" s="26"/>
      <c r="AC855" s="33"/>
    </row>
    <row r="856" spans="1:29" ht="12.75">
      <c r="A856" s="49" t="s">
        <v>688</v>
      </c>
      <c r="B856" s="7" t="s">
        <v>1111</v>
      </c>
      <c r="C856" s="10">
        <f>SUM(C857)</f>
        <v>5000</v>
      </c>
      <c r="D856" s="8">
        <v>0</v>
      </c>
      <c r="E856" s="8">
        <v>0</v>
      </c>
      <c r="F856" s="8">
        <v>0</v>
      </c>
      <c r="G856" s="8">
        <v>5000</v>
      </c>
      <c r="H856" s="8">
        <v>0</v>
      </c>
      <c r="I856" s="8">
        <v>5000</v>
      </c>
      <c r="J856" s="8">
        <v>1713.82</v>
      </c>
      <c r="K856" s="8">
        <v>0</v>
      </c>
      <c r="L856" s="8">
        <v>1713.82</v>
      </c>
      <c r="M856" s="8">
        <v>1713.82</v>
      </c>
      <c r="N856" s="8">
        <v>0</v>
      </c>
      <c r="O856" s="8">
        <v>1713.82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-1713.82</v>
      </c>
      <c r="Z856" s="8">
        <v>5000</v>
      </c>
      <c r="AA856" s="9">
        <v>1713.82</v>
      </c>
      <c r="AB856" s="26"/>
      <c r="AC856" s="33"/>
    </row>
    <row r="857" spans="1:29" ht="12.75">
      <c r="A857" s="49" t="s">
        <v>689</v>
      </c>
      <c r="B857" s="7" t="s">
        <v>1111</v>
      </c>
      <c r="C857" s="8">
        <v>5000</v>
      </c>
      <c r="D857" s="8">
        <v>0</v>
      </c>
      <c r="E857" s="8">
        <v>0</v>
      </c>
      <c r="F857" s="8">
        <v>0</v>
      </c>
      <c r="G857" s="8">
        <v>5000</v>
      </c>
      <c r="H857" s="8">
        <v>0</v>
      </c>
      <c r="I857" s="8">
        <v>5000</v>
      </c>
      <c r="J857" s="8">
        <v>1713.82</v>
      </c>
      <c r="K857" s="8">
        <v>0</v>
      </c>
      <c r="L857" s="8">
        <v>1713.82</v>
      </c>
      <c r="M857" s="8">
        <v>1713.82</v>
      </c>
      <c r="N857" s="8">
        <v>0</v>
      </c>
      <c r="O857" s="8">
        <v>1713.82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-1713.82</v>
      </c>
      <c r="Z857" s="8">
        <v>5000</v>
      </c>
      <c r="AA857" s="9">
        <v>1713.82</v>
      </c>
      <c r="AB857" s="26"/>
      <c r="AC857" s="33"/>
    </row>
    <row r="858" spans="1:29" ht="12.75">
      <c r="A858" s="49" t="s">
        <v>690</v>
      </c>
      <c r="B858" s="7" t="s">
        <v>1008</v>
      </c>
      <c r="C858" s="24">
        <f>SUM(C859+C861)</f>
        <v>16200</v>
      </c>
      <c r="D858" s="8">
        <v>0</v>
      </c>
      <c r="E858" s="8">
        <v>0</v>
      </c>
      <c r="F858" s="8">
        <v>0</v>
      </c>
      <c r="G858" s="8">
        <v>14000</v>
      </c>
      <c r="H858" s="8">
        <v>0</v>
      </c>
      <c r="I858" s="8">
        <v>14000</v>
      </c>
      <c r="J858" s="8">
        <v>3166.02</v>
      </c>
      <c r="K858" s="8">
        <v>0</v>
      </c>
      <c r="L858" s="8">
        <v>3166.02</v>
      </c>
      <c r="M858" s="8">
        <v>2945.85</v>
      </c>
      <c r="N858" s="8">
        <v>0</v>
      </c>
      <c r="O858" s="8">
        <v>2945.85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-2945.85</v>
      </c>
      <c r="Z858" s="8">
        <v>14000</v>
      </c>
      <c r="AA858" s="9">
        <v>3166.02</v>
      </c>
      <c r="AB858" s="26"/>
      <c r="AC858" s="33"/>
    </row>
    <row r="859" spans="1:29" ht="12.75">
      <c r="A859" s="49" t="s">
        <v>691</v>
      </c>
      <c r="B859" s="7" t="s">
        <v>1112</v>
      </c>
      <c r="C859" s="10">
        <f>SUM(C860)</f>
        <v>10200</v>
      </c>
      <c r="D859" s="8">
        <v>0</v>
      </c>
      <c r="E859" s="8">
        <v>0</v>
      </c>
      <c r="F859" s="8">
        <v>0</v>
      </c>
      <c r="G859" s="8">
        <v>8000</v>
      </c>
      <c r="H859" s="8">
        <v>0</v>
      </c>
      <c r="I859" s="8">
        <v>8000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8000</v>
      </c>
      <c r="AA859" s="9">
        <v>0</v>
      </c>
      <c r="AB859" s="26"/>
      <c r="AC859" s="33"/>
    </row>
    <row r="860" spans="1:29" ht="12.75">
      <c r="A860" s="49" t="s">
        <v>692</v>
      </c>
      <c r="B860" s="7" t="s">
        <v>1112</v>
      </c>
      <c r="C860" s="8">
        <v>10200</v>
      </c>
      <c r="D860" s="8">
        <v>0</v>
      </c>
      <c r="E860" s="8">
        <v>0</v>
      </c>
      <c r="F860" s="8">
        <v>0</v>
      </c>
      <c r="G860" s="8">
        <v>8000</v>
      </c>
      <c r="H860" s="8">
        <v>0</v>
      </c>
      <c r="I860" s="8">
        <v>8000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8000</v>
      </c>
      <c r="AA860" s="9">
        <v>0</v>
      </c>
      <c r="AB860" s="26"/>
      <c r="AC860" s="33"/>
    </row>
    <row r="861" spans="1:29" ht="12.75">
      <c r="A861" s="49" t="s">
        <v>693</v>
      </c>
      <c r="B861" s="7" t="s">
        <v>1113</v>
      </c>
      <c r="C861" s="10">
        <f>SUM(C862)</f>
        <v>6000</v>
      </c>
      <c r="D861" s="8">
        <v>0</v>
      </c>
      <c r="E861" s="8">
        <v>0</v>
      </c>
      <c r="F861" s="8">
        <v>0</v>
      </c>
      <c r="G861" s="8">
        <v>6000</v>
      </c>
      <c r="H861" s="8">
        <v>0</v>
      </c>
      <c r="I861" s="8">
        <v>6000</v>
      </c>
      <c r="J861" s="8">
        <v>3166.02</v>
      </c>
      <c r="K861" s="8">
        <v>0</v>
      </c>
      <c r="L861" s="8">
        <v>3166.02</v>
      </c>
      <c r="M861" s="8">
        <v>2945.85</v>
      </c>
      <c r="N861" s="8">
        <v>0</v>
      </c>
      <c r="O861" s="8">
        <v>2945.85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-2945.85</v>
      </c>
      <c r="Z861" s="8">
        <v>6000</v>
      </c>
      <c r="AA861" s="9">
        <v>3166.02</v>
      </c>
      <c r="AB861" s="26"/>
      <c r="AC861" s="33"/>
    </row>
    <row r="862" spans="1:29" ht="12.75">
      <c r="A862" s="49" t="s">
        <v>694</v>
      </c>
      <c r="B862" s="7" t="s">
        <v>1113</v>
      </c>
      <c r="C862" s="8">
        <v>6000</v>
      </c>
      <c r="D862" s="8">
        <v>0</v>
      </c>
      <c r="E862" s="8">
        <v>0</v>
      </c>
      <c r="F862" s="8">
        <v>0</v>
      </c>
      <c r="G862" s="8">
        <v>6000</v>
      </c>
      <c r="H862" s="8">
        <v>0</v>
      </c>
      <c r="I862" s="8">
        <v>6000</v>
      </c>
      <c r="J862" s="8">
        <v>3166.02</v>
      </c>
      <c r="K862" s="8">
        <v>0</v>
      </c>
      <c r="L862" s="8">
        <v>3166.02</v>
      </c>
      <c r="M862" s="8">
        <v>2945.85</v>
      </c>
      <c r="N862" s="8">
        <v>0</v>
      </c>
      <c r="O862" s="8">
        <v>2945.85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-2945.85</v>
      </c>
      <c r="Z862" s="8">
        <v>6000</v>
      </c>
      <c r="AA862" s="9">
        <v>3166.02</v>
      </c>
      <c r="AB862" s="26"/>
      <c r="AC862" s="33"/>
    </row>
    <row r="863" spans="1:29" ht="12.75">
      <c r="A863" s="49" t="s">
        <v>695</v>
      </c>
      <c r="B863" s="7" t="s">
        <v>1010</v>
      </c>
      <c r="C863" s="11">
        <f>SUM(C864+C877)</f>
        <v>166800</v>
      </c>
      <c r="D863" s="8">
        <v>129127.64</v>
      </c>
      <c r="E863" s="8">
        <v>0</v>
      </c>
      <c r="F863" s="8">
        <v>129127.64</v>
      </c>
      <c r="G863" s="8">
        <v>216127.64</v>
      </c>
      <c r="H863" s="8">
        <v>0</v>
      </c>
      <c r="I863" s="8">
        <v>216127.64</v>
      </c>
      <c r="J863" s="8">
        <v>147297.89</v>
      </c>
      <c r="K863" s="8">
        <v>0</v>
      </c>
      <c r="L863" s="8">
        <v>147297.89</v>
      </c>
      <c r="M863" s="8">
        <v>32047.65</v>
      </c>
      <c r="N863" s="8">
        <v>0</v>
      </c>
      <c r="O863" s="8">
        <v>32047.65</v>
      </c>
      <c r="P863" s="8">
        <v>14760</v>
      </c>
      <c r="Q863" s="8">
        <v>0</v>
      </c>
      <c r="R863" s="8">
        <v>14760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-32047.65</v>
      </c>
      <c r="Z863" s="8">
        <v>216127.64</v>
      </c>
      <c r="AA863" s="9">
        <v>147297.89</v>
      </c>
      <c r="AB863" s="26"/>
      <c r="AC863" s="33"/>
    </row>
    <row r="864" spans="1:29" ht="25.5">
      <c r="A864" s="49" t="s">
        <v>696</v>
      </c>
      <c r="B864" s="7" t="s">
        <v>1011</v>
      </c>
      <c r="C864" s="23">
        <f>SUM(C865)</f>
        <v>142000</v>
      </c>
      <c r="D864" s="8">
        <v>10000</v>
      </c>
      <c r="E864" s="8">
        <v>0</v>
      </c>
      <c r="F864" s="8">
        <v>10000</v>
      </c>
      <c r="G864" s="8">
        <v>42000</v>
      </c>
      <c r="H864" s="8">
        <v>0</v>
      </c>
      <c r="I864" s="8">
        <v>42000</v>
      </c>
      <c r="J864" s="8">
        <v>18170.25</v>
      </c>
      <c r="K864" s="8">
        <v>0</v>
      </c>
      <c r="L864" s="8">
        <v>18170.25</v>
      </c>
      <c r="M864" s="8">
        <v>3290.25</v>
      </c>
      <c r="N864" s="8">
        <v>0</v>
      </c>
      <c r="O864" s="8">
        <v>3290.25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-3290.25</v>
      </c>
      <c r="Z864" s="8">
        <v>42000</v>
      </c>
      <c r="AA864" s="9">
        <v>18170.25</v>
      </c>
      <c r="AB864" s="26"/>
      <c r="AC864" s="33"/>
    </row>
    <row r="865" spans="1:29" ht="12.75">
      <c r="A865" s="49" t="s">
        <v>697</v>
      </c>
      <c r="B865" s="7" t="s">
        <v>1012</v>
      </c>
      <c r="C865" s="24">
        <f>SUM(C866+C875)</f>
        <v>142000</v>
      </c>
      <c r="D865" s="8">
        <v>10000</v>
      </c>
      <c r="E865" s="8">
        <v>0</v>
      </c>
      <c r="F865" s="8">
        <v>10000</v>
      </c>
      <c r="G865" s="8">
        <v>42000</v>
      </c>
      <c r="H865" s="8">
        <v>0</v>
      </c>
      <c r="I865" s="8">
        <v>42000</v>
      </c>
      <c r="J865" s="8">
        <v>18170.25</v>
      </c>
      <c r="K865" s="8">
        <v>0</v>
      </c>
      <c r="L865" s="8">
        <v>18170.25</v>
      </c>
      <c r="M865" s="8">
        <v>3290.25</v>
      </c>
      <c r="N865" s="8">
        <v>0</v>
      </c>
      <c r="O865" s="8">
        <v>3290.25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-3290.25</v>
      </c>
      <c r="Z865" s="8">
        <v>42000</v>
      </c>
      <c r="AA865" s="9">
        <v>18170.25</v>
      </c>
      <c r="AB865" s="26"/>
      <c r="AC865" s="33"/>
    </row>
    <row r="866" spans="1:29" ht="12.75">
      <c r="A866" s="49" t="s">
        <v>698</v>
      </c>
      <c r="B866" s="7" t="s">
        <v>1013</v>
      </c>
      <c r="C866" s="10">
        <f>SUM(C867:C874)</f>
        <v>137000</v>
      </c>
      <c r="D866" s="8">
        <v>10000</v>
      </c>
      <c r="E866" s="8">
        <v>0</v>
      </c>
      <c r="F866" s="8">
        <v>10000</v>
      </c>
      <c r="G866" s="8">
        <v>42000</v>
      </c>
      <c r="H866" s="8">
        <v>0</v>
      </c>
      <c r="I866" s="8">
        <v>42000</v>
      </c>
      <c r="J866" s="8">
        <v>18170.25</v>
      </c>
      <c r="K866" s="8">
        <v>0</v>
      </c>
      <c r="L866" s="8">
        <v>18170.25</v>
      </c>
      <c r="M866" s="8">
        <v>3290.25</v>
      </c>
      <c r="N866" s="8">
        <v>0</v>
      </c>
      <c r="O866" s="8">
        <v>3290.25</v>
      </c>
      <c r="P866" s="8">
        <v>0</v>
      </c>
      <c r="Q866" s="8">
        <v>0</v>
      </c>
      <c r="R866" s="8">
        <v>0</v>
      </c>
      <c r="S866" s="8">
        <v>0</v>
      </c>
      <c r="T866" s="8">
        <v>0</v>
      </c>
      <c r="U866" s="8">
        <v>0</v>
      </c>
      <c r="V866" s="8">
        <v>0</v>
      </c>
      <c r="W866" s="8">
        <v>0</v>
      </c>
      <c r="X866" s="8">
        <v>0</v>
      </c>
      <c r="Y866" s="8">
        <v>-3290.25</v>
      </c>
      <c r="Z866" s="8">
        <v>42000</v>
      </c>
      <c r="AA866" s="9">
        <v>18170.25</v>
      </c>
      <c r="AB866" s="26"/>
      <c r="AC866" s="33"/>
    </row>
    <row r="867" spans="1:29" ht="25.5">
      <c r="A867" s="49" t="s">
        <v>699</v>
      </c>
      <c r="B867" s="7" t="s">
        <v>1114</v>
      </c>
      <c r="C867" s="8">
        <v>3000</v>
      </c>
      <c r="D867" s="8">
        <v>5000</v>
      </c>
      <c r="E867" s="8">
        <v>0</v>
      </c>
      <c r="F867" s="8">
        <v>5000</v>
      </c>
      <c r="G867" s="8">
        <v>9000</v>
      </c>
      <c r="H867" s="8">
        <v>0</v>
      </c>
      <c r="I867" s="8">
        <v>9000</v>
      </c>
      <c r="J867" s="8">
        <v>3290.25</v>
      </c>
      <c r="K867" s="8">
        <v>0</v>
      </c>
      <c r="L867" s="8">
        <v>3290.25</v>
      </c>
      <c r="M867" s="8">
        <v>3290.25</v>
      </c>
      <c r="N867" s="8">
        <v>0</v>
      </c>
      <c r="O867" s="8">
        <v>3290.25</v>
      </c>
      <c r="P867" s="8">
        <v>0</v>
      </c>
      <c r="Q867" s="8">
        <v>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-3290.25</v>
      </c>
      <c r="Z867" s="8">
        <v>9000</v>
      </c>
      <c r="AA867" s="9">
        <v>3290.25</v>
      </c>
      <c r="AB867" s="26" t="s">
        <v>1198</v>
      </c>
      <c r="AC867" s="33"/>
    </row>
    <row r="868" spans="1:29" ht="12.75">
      <c r="A868" s="49" t="s">
        <v>700</v>
      </c>
      <c r="B868" s="7" t="s">
        <v>1167</v>
      </c>
      <c r="C868" s="8">
        <v>10000</v>
      </c>
      <c r="D868" s="8">
        <v>0</v>
      </c>
      <c r="E868" s="8">
        <v>0</v>
      </c>
      <c r="F868" s="8">
        <v>0</v>
      </c>
      <c r="G868" s="8">
        <v>3000</v>
      </c>
      <c r="H868" s="8">
        <v>0</v>
      </c>
      <c r="I868" s="8">
        <v>3000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3000</v>
      </c>
      <c r="AA868" s="9">
        <v>0</v>
      </c>
      <c r="AB868" s="26" t="s">
        <v>1198</v>
      </c>
      <c r="AC868" s="33"/>
    </row>
    <row r="869" spans="1:29" ht="25.5">
      <c r="A869" s="49" t="s">
        <v>701</v>
      </c>
      <c r="B869" s="7" t="s">
        <v>1165</v>
      </c>
      <c r="C869" s="8">
        <v>24800</v>
      </c>
      <c r="D869" s="8">
        <v>0</v>
      </c>
      <c r="E869" s="8">
        <v>0</v>
      </c>
      <c r="F869" s="8">
        <v>0</v>
      </c>
      <c r="G869" s="8">
        <v>15000</v>
      </c>
      <c r="H869" s="8">
        <v>0</v>
      </c>
      <c r="I869" s="8">
        <v>15000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15000</v>
      </c>
      <c r="AA869" s="9">
        <v>0</v>
      </c>
      <c r="AB869" s="26" t="s">
        <v>1198</v>
      </c>
      <c r="AC869" s="33"/>
    </row>
    <row r="870" spans="1:29" ht="38.25">
      <c r="A870" s="49" t="s">
        <v>702</v>
      </c>
      <c r="B870" s="7" t="s">
        <v>1166</v>
      </c>
      <c r="C870" s="8">
        <v>24800</v>
      </c>
      <c r="D870" s="8">
        <v>0</v>
      </c>
      <c r="E870" s="8">
        <v>0</v>
      </c>
      <c r="F870" s="8">
        <v>0</v>
      </c>
      <c r="G870" s="8">
        <v>15000</v>
      </c>
      <c r="H870" s="8">
        <v>0</v>
      </c>
      <c r="I870" s="8">
        <v>15000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15000</v>
      </c>
      <c r="AA870" s="9">
        <v>0</v>
      </c>
      <c r="AB870" s="26" t="s">
        <v>1198</v>
      </c>
      <c r="AC870" s="33"/>
    </row>
    <row r="871" spans="1:29" ht="12.75">
      <c r="A871" s="49" t="s">
        <v>1170</v>
      </c>
      <c r="B871" s="7" t="s">
        <v>1164</v>
      </c>
      <c r="C871" s="8">
        <v>24800</v>
      </c>
      <c r="D871" s="8">
        <v>5000</v>
      </c>
      <c r="E871" s="8">
        <v>0</v>
      </c>
      <c r="F871" s="8">
        <v>5000</v>
      </c>
      <c r="G871" s="8">
        <v>15000</v>
      </c>
      <c r="H871" s="8">
        <v>0</v>
      </c>
      <c r="I871" s="8">
        <v>15000</v>
      </c>
      <c r="J871" s="8">
        <v>14880</v>
      </c>
      <c r="K871" s="8">
        <v>0</v>
      </c>
      <c r="L871" s="8">
        <v>14880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15000</v>
      </c>
      <c r="AA871" s="9">
        <v>14880</v>
      </c>
      <c r="AB871" s="26" t="s">
        <v>1198</v>
      </c>
      <c r="AC871" s="33"/>
    </row>
    <row r="872" spans="1:29" ht="25.5">
      <c r="A872" s="49" t="s">
        <v>1171</v>
      </c>
      <c r="B872" s="7" t="s">
        <v>1115</v>
      </c>
      <c r="C872" s="8">
        <v>24800</v>
      </c>
      <c r="D872" s="8">
        <v>5000</v>
      </c>
      <c r="E872" s="8">
        <v>0</v>
      </c>
      <c r="F872" s="8">
        <v>5000</v>
      </c>
      <c r="G872" s="8">
        <v>15000</v>
      </c>
      <c r="H872" s="8">
        <v>0</v>
      </c>
      <c r="I872" s="8">
        <v>15000</v>
      </c>
      <c r="J872" s="8">
        <v>14880</v>
      </c>
      <c r="K872" s="8">
        <v>0</v>
      </c>
      <c r="L872" s="8">
        <v>14880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15000</v>
      </c>
      <c r="AA872" s="9">
        <v>14880</v>
      </c>
      <c r="AB872" s="26" t="s">
        <v>1198</v>
      </c>
      <c r="AC872" s="33"/>
    </row>
    <row r="873" spans="1:29" ht="25.5">
      <c r="A873" s="49" t="s">
        <v>1172</v>
      </c>
      <c r="B873" s="7" t="s">
        <v>1168</v>
      </c>
      <c r="C873" s="8">
        <v>14800</v>
      </c>
      <c r="D873" s="8">
        <v>5000</v>
      </c>
      <c r="E873" s="8">
        <v>0</v>
      </c>
      <c r="F873" s="8">
        <v>5000</v>
      </c>
      <c r="G873" s="8">
        <v>15000</v>
      </c>
      <c r="H873" s="8">
        <v>0</v>
      </c>
      <c r="I873" s="8">
        <v>15000</v>
      </c>
      <c r="J873" s="8">
        <v>14880</v>
      </c>
      <c r="K873" s="8">
        <v>0</v>
      </c>
      <c r="L873" s="8">
        <v>14880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15000</v>
      </c>
      <c r="AA873" s="9">
        <v>14880</v>
      </c>
      <c r="AB873" s="26" t="s">
        <v>1198</v>
      </c>
      <c r="AC873" s="33"/>
    </row>
    <row r="874" spans="1:29" ht="25.5">
      <c r="A874" s="49" t="s">
        <v>1173</v>
      </c>
      <c r="B874" s="7" t="s">
        <v>1169</v>
      </c>
      <c r="C874" s="8">
        <v>10000</v>
      </c>
      <c r="D874" s="8">
        <v>5000</v>
      </c>
      <c r="E874" s="8">
        <v>0</v>
      </c>
      <c r="F874" s="8">
        <v>5000</v>
      </c>
      <c r="G874" s="8">
        <v>15000</v>
      </c>
      <c r="H874" s="8">
        <v>0</v>
      </c>
      <c r="I874" s="8">
        <v>15000</v>
      </c>
      <c r="J874" s="8">
        <v>14880</v>
      </c>
      <c r="K874" s="8">
        <v>0</v>
      </c>
      <c r="L874" s="8">
        <v>14880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15000</v>
      </c>
      <c r="AA874" s="9">
        <v>14880</v>
      </c>
      <c r="AB874" s="26" t="s">
        <v>1198</v>
      </c>
      <c r="AC874" s="37"/>
    </row>
    <row r="875" spans="1:29" ht="12.75">
      <c r="A875" s="49" t="s">
        <v>1670</v>
      </c>
      <c r="B875" s="7" t="s">
        <v>1065</v>
      </c>
      <c r="C875" s="10">
        <f>SUM(C876)</f>
        <v>5000</v>
      </c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9"/>
      <c r="AB875" s="26"/>
      <c r="AC875" s="33"/>
    </row>
    <row r="876" spans="1:29" ht="12.75">
      <c r="A876" s="49" t="s">
        <v>1671</v>
      </c>
      <c r="B876" s="7" t="s">
        <v>1672</v>
      </c>
      <c r="C876" s="8">
        <v>5000</v>
      </c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9"/>
      <c r="AB876" s="26"/>
      <c r="AC876" s="33"/>
    </row>
    <row r="877" spans="1:29" ht="12.75">
      <c r="A877" s="49" t="s">
        <v>703</v>
      </c>
      <c r="B877" s="7" t="s">
        <v>1018</v>
      </c>
      <c r="C877" s="23">
        <f>SUM(C878)</f>
        <v>24800</v>
      </c>
      <c r="D877" s="8">
        <v>119127.64</v>
      </c>
      <c r="E877" s="8">
        <v>0</v>
      </c>
      <c r="F877" s="8">
        <v>119127.64</v>
      </c>
      <c r="G877" s="8">
        <v>174127.64</v>
      </c>
      <c r="H877" s="8">
        <v>0</v>
      </c>
      <c r="I877" s="8">
        <v>174127.64</v>
      </c>
      <c r="J877" s="8">
        <v>129127.64</v>
      </c>
      <c r="K877" s="8">
        <v>0</v>
      </c>
      <c r="L877" s="8">
        <v>129127.64</v>
      </c>
      <c r="M877" s="8">
        <v>28757.4</v>
      </c>
      <c r="N877" s="8">
        <v>0</v>
      </c>
      <c r="O877" s="8">
        <v>28757.4</v>
      </c>
      <c r="P877" s="8">
        <v>14760</v>
      </c>
      <c r="Q877" s="8">
        <v>0</v>
      </c>
      <c r="R877" s="8">
        <v>14760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-28757.4</v>
      </c>
      <c r="Z877" s="8">
        <v>174127.64</v>
      </c>
      <c r="AA877" s="9">
        <v>129127.64</v>
      </c>
      <c r="AB877" s="26"/>
      <c r="AC877" s="33"/>
    </row>
    <row r="878" spans="1:29" ht="38.25">
      <c r="A878" s="49" t="s">
        <v>1210</v>
      </c>
      <c r="B878" s="7" t="s">
        <v>1019</v>
      </c>
      <c r="C878" s="24">
        <f>SUM(C879)</f>
        <v>24800</v>
      </c>
      <c r="D878" s="8">
        <v>38757.4</v>
      </c>
      <c r="E878" s="8">
        <v>0</v>
      </c>
      <c r="F878" s="8">
        <v>38757.4</v>
      </c>
      <c r="G878" s="8">
        <v>93757.4</v>
      </c>
      <c r="H878" s="8">
        <v>0</v>
      </c>
      <c r="I878" s="8">
        <v>93757.4</v>
      </c>
      <c r="J878" s="8">
        <v>48757.4</v>
      </c>
      <c r="K878" s="8">
        <v>0</v>
      </c>
      <c r="L878" s="8">
        <v>48757.4</v>
      </c>
      <c r="M878" s="8">
        <v>28757.4</v>
      </c>
      <c r="N878" s="8">
        <v>0</v>
      </c>
      <c r="O878" s="8">
        <v>28757.4</v>
      </c>
      <c r="P878" s="8">
        <v>14760</v>
      </c>
      <c r="Q878" s="8">
        <v>0</v>
      </c>
      <c r="R878" s="8">
        <v>14760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-28757.4</v>
      </c>
      <c r="Z878" s="8">
        <v>93757.4</v>
      </c>
      <c r="AA878" s="9">
        <v>48757.4</v>
      </c>
      <c r="AB878" s="26"/>
      <c r="AC878" s="33"/>
    </row>
    <row r="879" spans="1:29" ht="12.75">
      <c r="A879" s="49" t="s">
        <v>1211</v>
      </c>
      <c r="B879" s="7" t="s">
        <v>1212</v>
      </c>
      <c r="C879" s="10">
        <f>SUM(C880)</f>
        <v>24800</v>
      </c>
      <c r="D879" s="8">
        <v>38757.4</v>
      </c>
      <c r="E879" s="8">
        <v>0</v>
      </c>
      <c r="F879" s="8">
        <v>38757.4</v>
      </c>
      <c r="G879" s="8">
        <v>93757.4</v>
      </c>
      <c r="H879" s="8">
        <v>0</v>
      </c>
      <c r="I879" s="8">
        <v>93757.4</v>
      </c>
      <c r="J879" s="8">
        <v>48757.4</v>
      </c>
      <c r="K879" s="8">
        <v>0</v>
      </c>
      <c r="L879" s="8">
        <v>48757.4</v>
      </c>
      <c r="M879" s="8">
        <v>28757.4</v>
      </c>
      <c r="N879" s="8">
        <v>0</v>
      </c>
      <c r="O879" s="8">
        <v>28757.4</v>
      </c>
      <c r="P879" s="8">
        <v>14760</v>
      </c>
      <c r="Q879" s="8">
        <v>0</v>
      </c>
      <c r="R879" s="8">
        <v>14760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-28757.4</v>
      </c>
      <c r="Z879" s="8">
        <v>93757.4</v>
      </c>
      <c r="AA879" s="9">
        <v>48757.4</v>
      </c>
      <c r="AB879" s="26"/>
      <c r="AC879" s="33"/>
    </row>
    <row r="880" spans="1:29" ht="24.75" customHeight="1">
      <c r="A880" s="49" t="s">
        <v>1213</v>
      </c>
      <c r="B880" s="7" t="s">
        <v>1208</v>
      </c>
      <c r="C880" s="8">
        <v>24800</v>
      </c>
      <c r="D880" s="8">
        <v>5000</v>
      </c>
      <c r="E880" s="8">
        <v>0</v>
      </c>
      <c r="F880" s="8">
        <v>5000</v>
      </c>
      <c r="G880" s="8">
        <v>15000</v>
      </c>
      <c r="H880" s="8">
        <v>0</v>
      </c>
      <c r="I880" s="8">
        <v>15000</v>
      </c>
      <c r="J880" s="8">
        <v>14880</v>
      </c>
      <c r="K880" s="8">
        <v>0</v>
      </c>
      <c r="L880" s="8">
        <v>14880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15000</v>
      </c>
      <c r="AA880" s="9">
        <v>14880</v>
      </c>
      <c r="AB880" s="26" t="s">
        <v>1209</v>
      </c>
      <c r="AC880" s="38"/>
    </row>
    <row r="881" spans="1:29" ht="12.75">
      <c r="A881" s="49" t="s">
        <v>704</v>
      </c>
      <c r="B881" s="7" t="s">
        <v>913</v>
      </c>
      <c r="C881" s="11">
        <f>SUM(C882)</f>
        <v>100000</v>
      </c>
      <c r="D881" s="8">
        <v>0</v>
      </c>
      <c r="E881" s="8">
        <v>0</v>
      </c>
      <c r="F881" s="8">
        <v>0</v>
      </c>
      <c r="G881" s="8">
        <v>90000</v>
      </c>
      <c r="H881" s="8">
        <v>0</v>
      </c>
      <c r="I881" s="8">
        <v>90000</v>
      </c>
      <c r="J881" s="8">
        <v>36861.87</v>
      </c>
      <c r="K881" s="8">
        <v>0</v>
      </c>
      <c r="L881" s="8">
        <v>36861.87</v>
      </c>
      <c r="M881" s="8">
        <v>36861.85</v>
      </c>
      <c r="N881" s="8">
        <v>0</v>
      </c>
      <c r="O881" s="8">
        <v>36861.85</v>
      </c>
      <c r="P881" s="8">
        <v>27382.46</v>
      </c>
      <c r="Q881" s="8">
        <v>0</v>
      </c>
      <c r="R881" s="8">
        <v>27382.46</v>
      </c>
      <c r="S881" s="8">
        <v>27382.46</v>
      </c>
      <c r="T881" s="8">
        <v>0</v>
      </c>
      <c r="U881" s="8">
        <v>27382.46</v>
      </c>
      <c r="V881" s="8">
        <v>0</v>
      </c>
      <c r="W881" s="8">
        <v>0</v>
      </c>
      <c r="X881" s="8">
        <v>0</v>
      </c>
      <c r="Y881" s="8">
        <v>-36861.85</v>
      </c>
      <c r="Z881" s="8">
        <v>90000</v>
      </c>
      <c r="AA881" s="9">
        <v>36861.87</v>
      </c>
      <c r="AB881" s="26"/>
      <c r="AC881" s="33"/>
    </row>
    <row r="882" spans="1:29" ht="12.75">
      <c r="A882" s="49" t="s">
        <v>705</v>
      </c>
      <c r="B882" s="7" t="s">
        <v>914</v>
      </c>
      <c r="C882" s="23">
        <f>SUM(C883+C888)</f>
        <v>100000</v>
      </c>
      <c r="D882" s="8">
        <v>0</v>
      </c>
      <c r="E882" s="8">
        <v>0</v>
      </c>
      <c r="F882" s="8">
        <v>0</v>
      </c>
      <c r="G882" s="8">
        <v>90000</v>
      </c>
      <c r="H882" s="8">
        <v>0</v>
      </c>
      <c r="I882" s="8">
        <v>90000</v>
      </c>
      <c r="J882" s="8">
        <v>36861.87</v>
      </c>
      <c r="K882" s="8">
        <v>0</v>
      </c>
      <c r="L882" s="8">
        <v>36861.87</v>
      </c>
      <c r="M882" s="8">
        <v>36861.85</v>
      </c>
      <c r="N882" s="8">
        <v>0</v>
      </c>
      <c r="O882" s="8">
        <v>36861.85</v>
      </c>
      <c r="P882" s="8">
        <v>27382.46</v>
      </c>
      <c r="Q882" s="8">
        <v>0</v>
      </c>
      <c r="R882" s="8">
        <v>27382.46</v>
      </c>
      <c r="S882" s="8">
        <v>27382.46</v>
      </c>
      <c r="T882" s="8">
        <v>0</v>
      </c>
      <c r="U882" s="8">
        <v>27382.46</v>
      </c>
      <c r="V882" s="8">
        <v>0</v>
      </c>
      <c r="W882" s="8">
        <v>0</v>
      </c>
      <c r="X882" s="8">
        <v>0</v>
      </c>
      <c r="Y882" s="8">
        <v>-36861.85</v>
      </c>
      <c r="Z882" s="8">
        <v>90000</v>
      </c>
      <c r="AA882" s="9">
        <v>36861.87</v>
      </c>
      <c r="AB882" s="26"/>
      <c r="AC882" s="33"/>
    </row>
    <row r="883" spans="1:29" ht="25.5">
      <c r="A883" s="49" t="s">
        <v>706</v>
      </c>
      <c r="B883" s="7" t="s">
        <v>915</v>
      </c>
      <c r="C883" s="24">
        <f>SUM(C886)</f>
        <v>60000</v>
      </c>
      <c r="D883" s="8">
        <v>0</v>
      </c>
      <c r="E883" s="8">
        <v>0</v>
      </c>
      <c r="F883" s="8">
        <v>0</v>
      </c>
      <c r="G883" s="8">
        <v>30000</v>
      </c>
      <c r="H883" s="8">
        <v>0</v>
      </c>
      <c r="I883" s="8">
        <v>30000</v>
      </c>
      <c r="J883" s="8">
        <v>18672.57</v>
      </c>
      <c r="K883" s="8">
        <v>0</v>
      </c>
      <c r="L883" s="8">
        <v>18672.57</v>
      </c>
      <c r="M883" s="8">
        <v>18672.55</v>
      </c>
      <c r="N883" s="8">
        <v>0</v>
      </c>
      <c r="O883" s="8">
        <v>18672.55</v>
      </c>
      <c r="P883" s="8">
        <v>18672.55</v>
      </c>
      <c r="Q883" s="8">
        <v>0</v>
      </c>
      <c r="R883" s="8">
        <v>18672.55</v>
      </c>
      <c r="S883" s="8">
        <v>18672.55</v>
      </c>
      <c r="T883" s="8">
        <v>0</v>
      </c>
      <c r="U883" s="8">
        <v>18672.55</v>
      </c>
      <c r="V883" s="8">
        <v>0</v>
      </c>
      <c r="W883" s="8">
        <v>0</v>
      </c>
      <c r="X883" s="8">
        <v>0</v>
      </c>
      <c r="Y883" s="8">
        <v>-18672.55</v>
      </c>
      <c r="Z883" s="8">
        <v>30000</v>
      </c>
      <c r="AA883" s="9">
        <v>18672.57</v>
      </c>
      <c r="AB883" s="26"/>
      <c r="AC883" s="33"/>
    </row>
    <row r="884" spans="1:29" ht="12.75">
      <c r="A884" s="49" t="s">
        <v>1467</v>
      </c>
      <c r="B884" s="7" t="s">
        <v>1025</v>
      </c>
      <c r="C884" s="10">
        <f>SUM(C885)</f>
        <v>0</v>
      </c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9"/>
      <c r="AB884" s="26"/>
      <c r="AC884" s="33"/>
    </row>
    <row r="885" spans="1:29" ht="12.75">
      <c r="A885" s="49" t="s">
        <v>1468</v>
      </c>
      <c r="B885" s="7" t="s">
        <v>1025</v>
      </c>
      <c r="C885" s="8">
        <v>0</v>
      </c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9"/>
      <c r="AB885" s="26"/>
      <c r="AC885" s="33"/>
    </row>
    <row r="886" spans="1:29" ht="12.75">
      <c r="A886" s="49" t="s">
        <v>707</v>
      </c>
      <c r="B886" s="7" t="s">
        <v>916</v>
      </c>
      <c r="C886" s="10">
        <f>SUM(C887)</f>
        <v>60000</v>
      </c>
      <c r="D886" s="8">
        <v>0</v>
      </c>
      <c r="E886" s="8">
        <v>0</v>
      </c>
      <c r="F886" s="8">
        <v>0</v>
      </c>
      <c r="G886" s="8">
        <v>30000</v>
      </c>
      <c r="H886" s="8">
        <v>0</v>
      </c>
      <c r="I886" s="8">
        <v>30000</v>
      </c>
      <c r="J886" s="8">
        <v>18672.57</v>
      </c>
      <c r="K886" s="8">
        <v>0</v>
      </c>
      <c r="L886" s="8">
        <v>18672.57</v>
      </c>
      <c r="M886" s="8">
        <v>18672.55</v>
      </c>
      <c r="N886" s="8">
        <v>0</v>
      </c>
      <c r="O886" s="8">
        <v>18672.55</v>
      </c>
      <c r="P886" s="8">
        <v>18672.55</v>
      </c>
      <c r="Q886" s="8">
        <v>0</v>
      </c>
      <c r="R886" s="8">
        <v>18672.55</v>
      </c>
      <c r="S886" s="8">
        <v>18672.55</v>
      </c>
      <c r="T886" s="8">
        <v>0</v>
      </c>
      <c r="U886" s="8">
        <v>18672.55</v>
      </c>
      <c r="V886" s="8">
        <v>0</v>
      </c>
      <c r="W886" s="8">
        <v>0</v>
      </c>
      <c r="X886" s="8">
        <v>0</v>
      </c>
      <c r="Y886" s="8">
        <v>-18672.55</v>
      </c>
      <c r="Z886" s="8">
        <v>30000</v>
      </c>
      <c r="AA886" s="9">
        <v>18672.57</v>
      </c>
      <c r="AB886" s="26"/>
      <c r="AC886" s="33"/>
    </row>
    <row r="887" spans="1:29" ht="12.75">
      <c r="A887" s="49" t="s">
        <v>708</v>
      </c>
      <c r="B887" s="7" t="s">
        <v>916</v>
      </c>
      <c r="C887" s="8">
        <v>60000</v>
      </c>
      <c r="D887" s="8">
        <v>0</v>
      </c>
      <c r="E887" s="8">
        <v>0</v>
      </c>
      <c r="F887" s="8">
        <v>0</v>
      </c>
      <c r="G887" s="8">
        <v>30000</v>
      </c>
      <c r="H887" s="8">
        <v>0</v>
      </c>
      <c r="I887" s="8">
        <v>30000</v>
      </c>
      <c r="J887" s="8">
        <v>18672.57</v>
      </c>
      <c r="K887" s="8">
        <v>0</v>
      </c>
      <c r="L887" s="8">
        <v>18672.57</v>
      </c>
      <c r="M887" s="8">
        <v>18672.55</v>
      </c>
      <c r="N887" s="8">
        <v>0</v>
      </c>
      <c r="O887" s="8">
        <v>18672.55</v>
      </c>
      <c r="P887" s="8">
        <v>18672.55</v>
      </c>
      <c r="Q887" s="8">
        <v>0</v>
      </c>
      <c r="R887" s="8">
        <v>18672.55</v>
      </c>
      <c r="S887" s="8">
        <v>18672.55</v>
      </c>
      <c r="T887" s="8">
        <v>0</v>
      </c>
      <c r="U887" s="8">
        <v>18672.55</v>
      </c>
      <c r="V887" s="8">
        <v>0</v>
      </c>
      <c r="W887" s="8">
        <v>0</v>
      </c>
      <c r="X887" s="8">
        <v>0</v>
      </c>
      <c r="Y887" s="8">
        <v>-18672.55</v>
      </c>
      <c r="Z887" s="8">
        <v>30000</v>
      </c>
      <c r="AA887" s="9">
        <v>18672.57</v>
      </c>
      <c r="AB887" s="26"/>
      <c r="AC887" s="33"/>
    </row>
    <row r="888" spans="1:29" ht="12.75">
      <c r="A888" s="49" t="s">
        <v>709</v>
      </c>
      <c r="B888" s="7" t="s">
        <v>1026</v>
      </c>
      <c r="C888" s="24">
        <f>SUM(C889)</f>
        <v>40000</v>
      </c>
      <c r="D888" s="8">
        <v>0</v>
      </c>
      <c r="E888" s="8">
        <v>0</v>
      </c>
      <c r="F888" s="8">
        <v>0</v>
      </c>
      <c r="G888" s="8">
        <v>60000</v>
      </c>
      <c r="H888" s="8">
        <v>0</v>
      </c>
      <c r="I888" s="8">
        <v>60000</v>
      </c>
      <c r="J888" s="8">
        <v>18189.3</v>
      </c>
      <c r="K888" s="8">
        <v>0</v>
      </c>
      <c r="L888" s="8">
        <v>18189.3</v>
      </c>
      <c r="M888" s="8">
        <v>18189.3</v>
      </c>
      <c r="N888" s="8">
        <v>0</v>
      </c>
      <c r="O888" s="8">
        <v>18189.3</v>
      </c>
      <c r="P888" s="8">
        <v>8709.91</v>
      </c>
      <c r="Q888" s="8">
        <v>0</v>
      </c>
      <c r="R888" s="8">
        <v>8709.91</v>
      </c>
      <c r="S888" s="8">
        <v>8709.91</v>
      </c>
      <c r="T888" s="8">
        <v>0</v>
      </c>
      <c r="U888" s="8">
        <v>8709.91</v>
      </c>
      <c r="V888" s="8">
        <v>0</v>
      </c>
      <c r="W888" s="8">
        <v>0</v>
      </c>
      <c r="X888" s="8">
        <v>0</v>
      </c>
      <c r="Y888" s="8">
        <v>-18189.3</v>
      </c>
      <c r="Z888" s="8">
        <v>60000</v>
      </c>
      <c r="AA888" s="9">
        <v>18189.3</v>
      </c>
      <c r="AB888" s="26"/>
      <c r="AC888" s="33"/>
    </row>
    <row r="889" spans="1:29" ht="12.75">
      <c r="A889" s="49" t="s">
        <v>710</v>
      </c>
      <c r="B889" s="7" t="s">
        <v>1027</v>
      </c>
      <c r="C889" s="10">
        <f>SUM(C890)</f>
        <v>40000</v>
      </c>
      <c r="D889" s="8">
        <v>0</v>
      </c>
      <c r="E889" s="8">
        <v>0</v>
      </c>
      <c r="F889" s="8">
        <v>0</v>
      </c>
      <c r="G889" s="8">
        <v>60000</v>
      </c>
      <c r="H889" s="8">
        <v>0</v>
      </c>
      <c r="I889" s="8">
        <v>60000</v>
      </c>
      <c r="J889" s="8">
        <v>18189.3</v>
      </c>
      <c r="K889" s="8">
        <v>0</v>
      </c>
      <c r="L889" s="8">
        <v>18189.3</v>
      </c>
      <c r="M889" s="8">
        <v>18189.3</v>
      </c>
      <c r="N889" s="8">
        <v>0</v>
      </c>
      <c r="O889" s="8">
        <v>18189.3</v>
      </c>
      <c r="P889" s="8">
        <v>8709.91</v>
      </c>
      <c r="Q889" s="8">
        <v>0</v>
      </c>
      <c r="R889" s="8">
        <v>8709.91</v>
      </c>
      <c r="S889" s="8">
        <v>8709.91</v>
      </c>
      <c r="T889" s="8">
        <v>0</v>
      </c>
      <c r="U889" s="8">
        <v>8709.91</v>
      </c>
      <c r="V889" s="8">
        <v>0</v>
      </c>
      <c r="W889" s="8">
        <v>0</v>
      </c>
      <c r="X889" s="8">
        <v>0</v>
      </c>
      <c r="Y889" s="8">
        <v>-18189.3</v>
      </c>
      <c r="Z889" s="8">
        <v>60000</v>
      </c>
      <c r="AA889" s="9">
        <v>18189.3</v>
      </c>
      <c r="AB889" s="26"/>
      <c r="AC889" s="33"/>
    </row>
    <row r="890" spans="1:29" ht="12.75">
      <c r="A890" s="49" t="s">
        <v>711</v>
      </c>
      <c r="B890" s="7" t="s">
        <v>1027</v>
      </c>
      <c r="C890" s="8">
        <v>40000</v>
      </c>
      <c r="D890" s="8">
        <v>0</v>
      </c>
      <c r="E890" s="8">
        <v>0</v>
      </c>
      <c r="F890" s="8">
        <v>0</v>
      </c>
      <c r="G890" s="8">
        <v>60000</v>
      </c>
      <c r="H890" s="8">
        <v>0</v>
      </c>
      <c r="I890" s="8">
        <v>60000</v>
      </c>
      <c r="J890" s="8">
        <v>18189.3</v>
      </c>
      <c r="K890" s="8">
        <v>0</v>
      </c>
      <c r="L890" s="8">
        <v>18189.3</v>
      </c>
      <c r="M890" s="8">
        <v>18189.3</v>
      </c>
      <c r="N890" s="8">
        <v>0</v>
      </c>
      <c r="O890" s="8">
        <v>18189.3</v>
      </c>
      <c r="P890" s="8">
        <v>8709.91</v>
      </c>
      <c r="Q890" s="8">
        <v>0</v>
      </c>
      <c r="R890" s="8">
        <v>8709.91</v>
      </c>
      <c r="S890" s="8">
        <v>8709.91</v>
      </c>
      <c r="T890" s="8">
        <v>0</v>
      </c>
      <c r="U890" s="8">
        <v>8709.91</v>
      </c>
      <c r="V890" s="8">
        <v>0</v>
      </c>
      <c r="W890" s="8">
        <v>0</v>
      </c>
      <c r="X890" s="8">
        <v>0</v>
      </c>
      <c r="Y890" s="8">
        <v>-18189.3</v>
      </c>
      <c r="Z890" s="8">
        <v>60000</v>
      </c>
      <c r="AA890" s="9">
        <v>18189.3</v>
      </c>
      <c r="AB890" s="26"/>
      <c r="AC890" s="33"/>
    </row>
    <row r="891" spans="1:29" ht="12.75">
      <c r="A891" s="49" t="s">
        <v>712</v>
      </c>
      <c r="B891" s="7" t="s">
        <v>1117</v>
      </c>
      <c r="C891" s="22">
        <f>SUM(C892+C913+C938)</f>
        <v>1195664.01</v>
      </c>
      <c r="D891" s="8">
        <v>165097.58</v>
      </c>
      <c r="E891" s="8">
        <v>0</v>
      </c>
      <c r="F891" s="8">
        <v>165097.58</v>
      </c>
      <c r="G891" s="8">
        <v>1043597.58</v>
      </c>
      <c r="H891" s="8">
        <v>0</v>
      </c>
      <c r="I891" s="8">
        <v>1043597.58</v>
      </c>
      <c r="J891" s="8">
        <v>594546.27</v>
      </c>
      <c r="K891" s="8">
        <v>0</v>
      </c>
      <c r="L891" s="8">
        <v>594546.27</v>
      </c>
      <c r="M891" s="8">
        <v>298838.3</v>
      </c>
      <c r="N891" s="8">
        <v>0</v>
      </c>
      <c r="O891" s="8">
        <v>298838.3</v>
      </c>
      <c r="P891" s="8">
        <v>324485.76</v>
      </c>
      <c r="Q891" s="8">
        <v>0</v>
      </c>
      <c r="R891" s="8">
        <v>324485.76</v>
      </c>
      <c r="S891" s="8">
        <v>324179.86</v>
      </c>
      <c r="T891" s="8">
        <v>0</v>
      </c>
      <c r="U891" s="8">
        <v>324179.86</v>
      </c>
      <c r="V891" s="8">
        <v>0</v>
      </c>
      <c r="W891" s="8">
        <v>0</v>
      </c>
      <c r="X891" s="8">
        <v>0</v>
      </c>
      <c r="Y891" s="8">
        <v>-298838.3</v>
      </c>
      <c r="Z891" s="8">
        <v>1043597.58</v>
      </c>
      <c r="AA891" s="9">
        <v>594546.27</v>
      </c>
      <c r="AB891" s="26"/>
      <c r="AC891" s="33"/>
    </row>
    <row r="892" spans="1:29" ht="12.75">
      <c r="A892" s="49" t="s">
        <v>713</v>
      </c>
      <c r="B892" s="7" t="s">
        <v>806</v>
      </c>
      <c r="C892" s="11">
        <f>SUM(C893+C902+C906)</f>
        <v>480500</v>
      </c>
      <c r="D892" s="8">
        <v>0</v>
      </c>
      <c r="E892" s="8">
        <v>0</v>
      </c>
      <c r="F892" s="8">
        <v>0</v>
      </c>
      <c r="G892" s="8">
        <v>444000</v>
      </c>
      <c r="H892" s="8">
        <v>0</v>
      </c>
      <c r="I892" s="8">
        <v>444000</v>
      </c>
      <c r="J892" s="8">
        <v>442000</v>
      </c>
      <c r="K892" s="8">
        <v>0</v>
      </c>
      <c r="L892" s="8">
        <v>442000</v>
      </c>
      <c r="M892" s="8">
        <v>227765.17</v>
      </c>
      <c r="N892" s="8">
        <v>0</v>
      </c>
      <c r="O892" s="8">
        <v>227765.17</v>
      </c>
      <c r="P892" s="8">
        <v>253412.63</v>
      </c>
      <c r="Q892" s="8">
        <v>0</v>
      </c>
      <c r="R892" s="8">
        <v>253412.63</v>
      </c>
      <c r="S892" s="8">
        <v>253106.73</v>
      </c>
      <c r="T892" s="8">
        <v>0</v>
      </c>
      <c r="U892" s="8">
        <v>253106.73</v>
      </c>
      <c r="V892" s="8">
        <v>0</v>
      </c>
      <c r="W892" s="8">
        <v>0</v>
      </c>
      <c r="X892" s="8">
        <v>0</v>
      </c>
      <c r="Y892" s="8">
        <v>-227765.17</v>
      </c>
      <c r="Z892" s="8">
        <v>444000</v>
      </c>
      <c r="AA892" s="9">
        <v>442000</v>
      </c>
      <c r="AB892" s="26"/>
      <c r="AC892" s="33"/>
    </row>
    <row r="893" spans="1:29" ht="12.75">
      <c r="A893" s="49" t="s">
        <v>714</v>
      </c>
      <c r="B893" s="7" t="s">
        <v>807</v>
      </c>
      <c r="C893" s="23">
        <f>SUM(C894+C897)</f>
        <v>473500</v>
      </c>
      <c r="D893" s="8">
        <v>0</v>
      </c>
      <c r="E893" s="8">
        <v>0</v>
      </c>
      <c r="F893" s="8">
        <v>0</v>
      </c>
      <c r="G893" s="8">
        <v>433000</v>
      </c>
      <c r="H893" s="8">
        <v>0</v>
      </c>
      <c r="I893" s="8">
        <v>433000</v>
      </c>
      <c r="J893" s="8">
        <v>433000</v>
      </c>
      <c r="K893" s="8">
        <v>0</v>
      </c>
      <c r="L893" s="8">
        <v>433000</v>
      </c>
      <c r="M893" s="8">
        <v>226524.49</v>
      </c>
      <c r="N893" s="8">
        <v>0</v>
      </c>
      <c r="O893" s="8">
        <v>226524.49</v>
      </c>
      <c r="P893" s="8">
        <v>252526.17</v>
      </c>
      <c r="Q893" s="8">
        <v>0</v>
      </c>
      <c r="R893" s="8">
        <v>252526.17</v>
      </c>
      <c r="S893" s="8">
        <v>252526.17</v>
      </c>
      <c r="T893" s="8">
        <v>0</v>
      </c>
      <c r="U893" s="8">
        <v>252526.17</v>
      </c>
      <c r="V893" s="8">
        <v>0</v>
      </c>
      <c r="W893" s="8">
        <v>0</v>
      </c>
      <c r="X893" s="8">
        <v>0</v>
      </c>
      <c r="Y893" s="8">
        <v>-226524.49</v>
      </c>
      <c r="Z893" s="8">
        <v>433000</v>
      </c>
      <c r="AA893" s="9">
        <v>433000</v>
      </c>
      <c r="AB893" s="26"/>
      <c r="AC893" s="33"/>
    </row>
    <row r="894" spans="1:29" ht="12.75">
      <c r="A894" s="49" t="s">
        <v>715</v>
      </c>
      <c r="B894" s="7" t="s">
        <v>959</v>
      </c>
      <c r="C894" s="24">
        <f>SUM(C895)</f>
        <v>380000</v>
      </c>
      <c r="D894" s="8">
        <v>0</v>
      </c>
      <c r="E894" s="8">
        <v>0</v>
      </c>
      <c r="F894" s="8">
        <v>0</v>
      </c>
      <c r="G894" s="8">
        <v>320000</v>
      </c>
      <c r="H894" s="8">
        <v>0</v>
      </c>
      <c r="I894" s="8">
        <v>320000</v>
      </c>
      <c r="J894" s="8">
        <v>320000</v>
      </c>
      <c r="K894" s="8">
        <v>0</v>
      </c>
      <c r="L894" s="8">
        <v>320000</v>
      </c>
      <c r="M894" s="8">
        <v>183924.78</v>
      </c>
      <c r="N894" s="8">
        <v>0</v>
      </c>
      <c r="O894" s="8">
        <v>183924.78</v>
      </c>
      <c r="P894" s="8">
        <v>203692.96</v>
      </c>
      <c r="Q894" s="8">
        <v>0</v>
      </c>
      <c r="R894" s="8">
        <v>203692.96</v>
      </c>
      <c r="S894" s="8">
        <v>203692.96</v>
      </c>
      <c r="T894" s="8">
        <v>0</v>
      </c>
      <c r="U894" s="8">
        <v>203692.96</v>
      </c>
      <c r="V894" s="8">
        <v>0</v>
      </c>
      <c r="W894" s="8">
        <v>0</v>
      </c>
      <c r="X894" s="8">
        <v>0</v>
      </c>
      <c r="Y894" s="8">
        <v>-183924.78</v>
      </c>
      <c r="Z894" s="8">
        <v>320000</v>
      </c>
      <c r="AA894" s="9">
        <v>320000</v>
      </c>
      <c r="AB894" s="26"/>
      <c r="AC894" s="33"/>
    </row>
    <row r="895" spans="1:29" ht="38.25">
      <c r="A895" s="49" t="s">
        <v>716</v>
      </c>
      <c r="B895" s="7" t="s">
        <v>960</v>
      </c>
      <c r="C895" s="10">
        <f>SUM(C896)</f>
        <v>380000</v>
      </c>
      <c r="D895" s="8">
        <v>0</v>
      </c>
      <c r="E895" s="8">
        <v>0</v>
      </c>
      <c r="F895" s="8">
        <v>0</v>
      </c>
      <c r="G895" s="8">
        <v>320000</v>
      </c>
      <c r="H895" s="8">
        <v>0</v>
      </c>
      <c r="I895" s="8">
        <v>320000</v>
      </c>
      <c r="J895" s="8">
        <v>320000</v>
      </c>
      <c r="K895" s="8">
        <v>0</v>
      </c>
      <c r="L895" s="8">
        <v>320000</v>
      </c>
      <c r="M895" s="8">
        <v>183924.78</v>
      </c>
      <c r="N895" s="8">
        <v>0</v>
      </c>
      <c r="O895" s="8">
        <v>183924.78</v>
      </c>
      <c r="P895" s="8">
        <v>203692.96</v>
      </c>
      <c r="Q895" s="8">
        <v>0</v>
      </c>
      <c r="R895" s="8">
        <v>203692.96</v>
      </c>
      <c r="S895" s="8">
        <v>203692.96</v>
      </c>
      <c r="T895" s="8">
        <v>0</v>
      </c>
      <c r="U895" s="8">
        <v>203692.96</v>
      </c>
      <c r="V895" s="8">
        <v>0</v>
      </c>
      <c r="W895" s="8">
        <v>0</v>
      </c>
      <c r="X895" s="8">
        <v>0</v>
      </c>
      <c r="Y895" s="8">
        <v>-183924.78</v>
      </c>
      <c r="Z895" s="8">
        <v>320000</v>
      </c>
      <c r="AA895" s="9">
        <v>320000</v>
      </c>
      <c r="AB895" s="26"/>
      <c r="AC895" s="33"/>
    </row>
    <row r="896" spans="1:29" ht="38.25">
      <c r="A896" s="49" t="s">
        <v>717</v>
      </c>
      <c r="B896" s="7" t="s">
        <v>960</v>
      </c>
      <c r="C896" s="8">
        <v>380000</v>
      </c>
      <c r="D896" s="8">
        <v>0</v>
      </c>
      <c r="E896" s="8">
        <v>0</v>
      </c>
      <c r="F896" s="8">
        <v>0</v>
      </c>
      <c r="G896" s="8">
        <v>320000</v>
      </c>
      <c r="H896" s="8">
        <v>0</v>
      </c>
      <c r="I896" s="8">
        <v>320000</v>
      </c>
      <c r="J896" s="8">
        <v>320000</v>
      </c>
      <c r="K896" s="8">
        <v>0</v>
      </c>
      <c r="L896" s="8">
        <v>320000</v>
      </c>
      <c r="M896" s="8">
        <v>183924.78</v>
      </c>
      <c r="N896" s="8">
        <v>0</v>
      </c>
      <c r="O896" s="8">
        <v>183924.78</v>
      </c>
      <c r="P896" s="8">
        <v>203692.96</v>
      </c>
      <c r="Q896" s="8">
        <v>0</v>
      </c>
      <c r="R896" s="8">
        <v>203692.96</v>
      </c>
      <c r="S896" s="8">
        <v>203692.96</v>
      </c>
      <c r="T896" s="8">
        <v>0</v>
      </c>
      <c r="U896" s="8">
        <v>203692.96</v>
      </c>
      <c r="V896" s="8">
        <v>0</v>
      </c>
      <c r="W896" s="8">
        <v>0</v>
      </c>
      <c r="X896" s="8">
        <v>0</v>
      </c>
      <c r="Y896" s="8">
        <v>-183924.78</v>
      </c>
      <c r="Z896" s="8">
        <v>320000</v>
      </c>
      <c r="AA896" s="9">
        <v>320000</v>
      </c>
      <c r="AB896" s="26"/>
      <c r="AC896" s="33"/>
    </row>
    <row r="897" spans="1:29" ht="25.5">
      <c r="A897" s="49" t="s">
        <v>718</v>
      </c>
      <c r="B897" s="7" t="s">
        <v>811</v>
      </c>
      <c r="C897" s="24">
        <f>SUM(C898+C900)</f>
        <v>93500</v>
      </c>
      <c r="D897" s="8">
        <v>0</v>
      </c>
      <c r="E897" s="8">
        <v>0</v>
      </c>
      <c r="F897" s="8">
        <v>0</v>
      </c>
      <c r="G897" s="8">
        <v>113000</v>
      </c>
      <c r="H897" s="8">
        <v>0</v>
      </c>
      <c r="I897" s="8">
        <v>113000</v>
      </c>
      <c r="J897" s="8">
        <v>113000</v>
      </c>
      <c r="K897" s="8">
        <v>0</v>
      </c>
      <c r="L897" s="8">
        <v>113000</v>
      </c>
      <c r="M897" s="8">
        <v>42599.71</v>
      </c>
      <c r="N897" s="8">
        <v>0</v>
      </c>
      <c r="O897" s="8">
        <v>42599.71</v>
      </c>
      <c r="P897" s="8">
        <v>48833.21</v>
      </c>
      <c r="Q897" s="8">
        <v>0</v>
      </c>
      <c r="R897" s="8">
        <v>48833.21</v>
      </c>
      <c r="S897" s="8">
        <v>48833.21</v>
      </c>
      <c r="T897" s="8">
        <v>0</v>
      </c>
      <c r="U897" s="8">
        <v>48833.21</v>
      </c>
      <c r="V897" s="8">
        <v>0</v>
      </c>
      <c r="W897" s="8">
        <v>0</v>
      </c>
      <c r="X897" s="8">
        <v>0</v>
      </c>
      <c r="Y897" s="8">
        <v>-42599.71</v>
      </c>
      <c r="Z897" s="8">
        <v>113000</v>
      </c>
      <c r="AA897" s="9">
        <v>113000</v>
      </c>
      <c r="AB897" s="26"/>
      <c r="AC897" s="33"/>
    </row>
    <row r="898" spans="1:29" ht="25.5">
      <c r="A898" s="49" t="s">
        <v>719</v>
      </c>
      <c r="B898" s="7" t="s">
        <v>965</v>
      </c>
      <c r="C898" s="10">
        <f>SUM(C899)</f>
        <v>80000</v>
      </c>
      <c r="D898" s="8">
        <v>0</v>
      </c>
      <c r="E898" s="8">
        <v>0</v>
      </c>
      <c r="F898" s="8">
        <v>0</v>
      </c>
      <c r="G898" s="8">
        <v>70000</v>
      </c>
      <c r="H898" s="8">
        <v>0</v>
      </c>
      <c r="I898" s="8">
        <v>70000</v>
      </c>
      <c r="J898" s="8">
        <v>70000</v>
      </c>
      <c r="K898" s="8">
        <v>0</v>
      </c>
      <c r="L898" s="8">
        <v>70000</v>
      </c>
      <c r="M898" s="8">
        <v>37190.16</v>
      </c>
      <c r="N898" s="8">
        <v>0</v>
      </c>
      <c r="O898" s="8">
        <v>37190.16</v>
      </c>
      <c r="P898" s="8">
        <v>43423.66</v>
      </c>
      <c r="Q898" s="8">
        <v>0</v>
      </c>
      <c r="R898" s="8">
        <v>43423.66</v>
      </c>
      <c r="S898" s="8">
        <v>43423.66</v>
      </c>
      <c r="T898" s="8">
        <v>0</v>
      </c>
      <c r="U898" s="8">
        <v>43423.66</v>
      </c>
      <c r="V898" s="8">
        <v>0</v>
      </c>
      <c r="W898" s="8">
        <v>0</v>
      </c>
      <c r="X898" s="8">
        <v>0</v>
      </c>
      <c r="Y898" s="8">
        <v>-37190.16</v>
      </c>
      <c r="Z898" s="8">
        <v>70000</v>
      </c>
      <c r="AA898" s="9">
        <v>70000</v>
      </c>
      <c r="AB898" s="26"/>
      <c r="AC898" s="33"/>
    </row>
    <row r="899" spans="1:29" ht="25.5">
      <c r="A899" s="49" t="s">
        <v>720</v>
      </c>
      <c r="B899" s="7" t="s">
        <v>965</v>
      </c>
      <c r="C899" s="8">
        <v>80000</v>
      </c>
      <c r="D899" s="8">
        <v>0</v>
      </c>
      <c r="E899" s="8">
        <v>0</v>
      </c>
      <c r="F899" s="8">
        <v>0</v>
      </c>
      <c r="G899" s="8">
        <v>70000</v>
      </c>
      <c r="H899" s="8">
        <v>0</v>
      </c>
      <c r="I899" s="8">
        <v>70000</v>
      </c>
      <c r="J899" s="8">
        <v>70000</v>
      </c>
      <c r="K899" s="8">
        <v>0</v>
      </c>
      <c r="L899" s="8">
        <v>70000</v>
      </c>
      <c r="M899" s="8">
        <v>37190.16</v>
      </c>
      <c r="N899" s="8">
        <v>0</v>
      </c>
      <c r="O899" s="8">
        <v>37190.16</v>
      </c>
      <c r="P899" s="8">
        <v>43423.66</v>
      </c>
      <c r="Q899" s="8">
        <v>0</v>
      </c>
      <c r="R899" s="8">
        <v>43423.66</v>
      </c>
      <c r="S899" s="8">
        <v>43423.66</v>
      </c>
      <c r="T899" s="8">
        <v>0</v>
      </c>
      <c r="U899" s="8">
        <v>43423.66</v>
      </c>
      <c r="V899" s="8">
        <v>0</v>
      </c>
      <c r="W899" s="8">
        <v>0</v>
      </c>
      <c r="X899" s="8">
        <v>0</v>
      </c>
      <c r="Y899" s="8">
        <v>-37190.16</v>
      </c>
      <c r="Z899" s="8">
        <v>70000</v>
      </c>
      <c r="AA899" s="9">
        <v>70000</v>
      </c>
      <c r="AB899" s="26"/>
      <c r="AC899" s="33"/>
    </row>
    <row r="900" spans="1:29" ht="12.75">
      <c r="A900" s="49" t="s">
        <v>721</v>
      </c>
      <c r="B900" s="7" t="s">
        <v>1552</v>
      </c>
      <c r="C900" s="10">
        <f>SUM(C901:C901)</f>
        <v>13500</v>
      </c>
      <c r="D900" s="8">
        <v>0</v>
      </c>
      <c r="E900" s="8">
        <v>0</v>
      </c>
      <c r="F900" s="8">
        <v>0</v>
      </c>
      <c r="G900" s="8">
        <v>43000</v>
      </c>
      <c r="H900" s="8">
        <v>0</v>
      </c>
      <c r="I900" s="8">
        <v>43000</v>
      </c>
      <c r="J900" s="8">
        <v>43000</v>
      </c>
      <c r="K900" s="8">
        <v>0</v>
      </c>
      <c r="L900" s="8">
        <v>43000</v>
      </c>
      <c r="M900" s="8">
        <v>5409.55</v>
      </c>
      <c r="N900" s="8">
        <v>0</v>
      </c>
      <c r="O900" s="8">
        <v>5409.55</v>
      </c>
      <c r="P900" s="8">
        <v>5409.55</v>
      </c>
      <c r="Q900" s="8">
        <v>0</v>
      </c>
      <c r="R900" s="8">
        <v>5409.55</v>
      </c>
      <c r="S900" s="8">
        <v>5409.55</v>
      </c>
      <c r="T900" s="8">
        <v>0</v>
      </c>
      <c r="U900" s="8">
        <v>5409.55</v>
      </c>
      <c r="V900" s="8">
        <v>0</v>
      </c>
      <c r="W900" s="8">
        <v>0</v>
      </c>
      <c r="X900" s="8">
        <v>0</v>
      </c>
      <c r="Y900" s="8">
        <v>-5409.55</v>
      </c>
      <c r="Z900" s="8">
        <v>43000</v>
      </c>
      <c r="AA900" s="9">
        <v>43000</v>
      </c>
      <c r="AB900" s="26"/>
      <c r="AC900" s="33"/>
    </row>
    <row r="901" spans="1:29" ht="12.75">
      <c r="A901" s="49" t="s">
        <v>722</v>
      </c>
      <c r="B901" s="7" t="s">
        <v>1553</v>
      </c>
      <c r="C901" s="8">
        <v>13500</v>
      </c>
      <c r="D901" s="8">
        <v>0</v>
      </c>
      <c r="E901" s="8">
        <v>0</v>
      </c>
      <c r="F901" s="8">
        <v>0</v>
      </c>
      <c r="G901" s="8">
        <v>32250</v>
      </c>
      <c r="H901" s="8">
        <v>0</v>
      </c>
      <c r="I901" s="8">
        <v>32250</v>
      </c>
      <c r="J901" s="8">
        <v>32250</v>
      </c>
      <c r="K901" s="8">
        <v>0</v>
      </c>
      <c r="L901" s="8">
        <v>32250</v>
      </c>
      <c r="M901" s="8">
        <v>4057.15</v>
      </c>
      <c r="N901" s="8">
        <v>0</v>
      </c>
      <c r="O901" s="8">
        <v>4057.15</v>
      </c>
      <c r="P901" s="8">
        <v>4057.15</v>
      </c>
      <c r="Q901" s="8">
        <v>0</v>
      </c>
      <c r="R901" s="8">
        <v>4057.15</v>
      </c>
      <c r="S901" s="8">
        <v>4057.15</v>
      </c>
      <c r="T901" s="8">
        <v>0</v>
      </c>
      <c r="U901" s="8">
        <v>4057.15</v>
      </c>
      <c r="V901" s="8">
        <v>0</v>
      </c>
      <c r="W901" s="8">
        <v>0</v>
      </c>
      <c r="X901" s="8">
        <v>0</v>
      </c>
      <c r="Y901" s="8">
        <v>-4057.15</v>
      </c>
      <c r="Z901" s="8">
        <v>32250</v>
      </c>
      <c r="AA901" s="9">
        <v>32250</v>
      </c>
      <c r="AB901" s="26"/>
      <c r="AC901" s="33"/>
    </row>
    <row r="902" spans="1:29" ht="12.75">
      <c r="A902" s="49" t="s">
        <v>723</v>
      </c>
      <c r="B902" s="7" t="s">
        <v>834</v>
      </c>
      <c r="C902" s="23">
        <f>SUM(C903)</f>
        <v>2000</v>
      </c>
      <c r="D902" s="8">
        <v>0</v>
      </c>
      <c r="E902" s="8">
        <v>0</v>
      </c>
      <c r="F902" s="8">
        <v>0</v>
      </c>
      <c r="G902" s="8">
        <v>2000</v>
      </c>
      <c r="H902" s="8">
        <v>0</v>
      </c>
      <c r="I902" s="8">
        <v>2000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2000</v>
      </c>
      <c r="AA902" s="9">
        <v>0</v>
      </c>
      <c r="AB902" s="26"/>
      <c r="AC902" s="33"/>
    </row>
    <row r="903" spans="1:29" ht="12.75">
      <c r="A903" s="49" t="s">
        <v>724</v>
      </c>
      <c r="B903" s="7" t="s">
        <v>837</v>
      </c>
      <c r="C903" s="24">
        <f>SUM(C904)</f>
        <v>2000</v>
      </c>
      <c r="D903" s="8">
        <v>0</v>
      </c>
      <c r="E903" s="8">
        <v>0</v>
      </c>
      <c r="F903" s="8">
        <v>0</v>
      </c>
      <c r="G903" s="8">
        <v>2000</v>
      </c>
      <c r="H903" s="8">
        <v>0</v>
      </c>
      <c r="I903" s="8">
        <v>2000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2000</v>
      </c>
      <c r="AA903" s="9">
        <v>0</v>
      </c>
      <c r="AB903" s="26"/>
      <c r="AC903" s="33"/>
    </row>
    <row r="904" spans="1:29" ht="12.75">
      <c r="A904" s="49" t="s">
        <v>725</v>
      </c>
      <c r="B904" s="7" t="s">
        <v>838</v>
      </c>
      <c r="C904" s="10">
        <f>SUM(C905)</f>
        <v>2000</v>
      </c>
      <c r="D904" s="8">
        <v>0</v>
      </c>
      <c r="E904" s="8">
        <v>0</v>
      </c>
      <c r="F904" s="8">
        <v>0</v>
      </c>
      <c r="G904" s="8">
        <v>2000</v>
      </c>
      <c r="H904" s="8">
        <v>0</v>
      </c>
      <c r="I904" s="8">
        <v>2000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0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2000</v>
      </c>
      <c r="AA904" s="9">
        <v>0</v>
      </c>
      <c r="AB904" s="26"/>
      <c r="AC904" s="33"/>
    </row>
    <row r="905" spans="1:29" ht="25.5">
      <c r="A905" s="49" t="s">
        <v>726</v>
      </c>
      <c r="B905" s="7" t="s">
        <v>1118</v>
      </c>
      <c r="C905" s="8">
        <v>2000</v>
      </c>
      <c r="D905" s="8">
        <v>0</v>
      </c>
      <c r="E905" s="8">
        <v>0</v>
      </c>
      <c r="F905" s="8">
        <v>0</v>
      </c>
      <c r="G905" s="8">
        <v>2000</v>
      </c>
      <c r="H905" s="8">
        <v>0</v>
      </c>
      <c r="I905" s="8">
        <v>2000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2000</v>
      </c>
      <c r="AA905" s="9">
        <v>0</v>
      </c>
      <c r="AB905" s="26"/>
      <c r="AC905" s="33"/>
    </row>
    <row r="906" spans="1:29" ht="12.75">
      <c r="A906" s="49" t="s">
        <v>727</v>
      </c>
      <c r="B906" s="7" t="s">
        <v>841</v>
      </c>
      <c r="C906" s="23">
        <f>SUM(C907+C910)</f>
        <v>5000</v>
      </c>
      <c r="D906" s="8">
        <v>0</v>
      </c>
      <c r="E906" s="8">
        <v>0</v>
      </c>
      <c r="F906" s="8">
        <v>0</v>
      </c>
      <c r="G906" s="8">
        <v>9000</v>
      </c>
      <c r="H906" s="8">
        <v>0</v>
      </c>
      <c r="I906" s="8">
        <v>9000</v>
      </c>
      <c r="J906" s="8">
        <v>9000</v>
      </c>
      <c r="K906" s="8">
        <v>0</v>
      </c>
      <c r="L906" s="8">
        <v>9000</v>
      </c>
      <c r="M906" s="8">
        <v>1240.68</v>
      </c>
      <c r="N906" s="8">
        <v>0</v>
      </c>
      <c r="O906" s="8">
        <v>1240.68</v>
      </c>
      <c r="P906" s="8">
        <v>886.46</v>
      </c>
      <c r="Q906" s="8">
        <v>0</v>
      </c>
      <c r="R906" s="8">
        <v>886.46</v>
      </c>
      <c r="S906" s="8">
        <v>580.56</v>
      </c>
      <c r="T906" s="8">
        <v>0</v>
      </c>
      <c r="U906" s="8">
        <v>580.56</v>
      </c>
      <c r="V906" s="8">
        <v>0</v>
      </c>
      <c r="W906" s="8">
        <v>0</v>
      </c>
      <c r="X906" s="8">
        <v>0</v>
      </c>
      <c r="Y906" s="8">
        <v>-1240.68</v>
      </c>
      <c r="Z906" s="8">
        <v>9000</v>
      </c>
      <c r="AA906" s="9">
        <v>9000</v>
      </c>
      <c r="AB906" s="26"/>
      <c r="AC906" s="33"/>
    </row>
    <row r="907" spans="1:29" ht="12.75">
      <c r="A907" s="49" t="s">
        <v>728</v>
      </c>
      <c r="B907" s="7" t="s">
        <v>842</v>
      </c>
      <c r="C907" s="24">
        <f>SUM(C908)</f>
        <v>1000</v>
      </c>
      <c r="D907" s="8">
        <v>0</v>
      </c>
      <c r="E907" s="8">
        <v>0</v>
      </c>
      <c r="F907" s="8">
        <v>0</v>
      </c>
      <c r="G907" s="8">
        <v>2000</v>
      </c>
      <c r="H907" s="8">
        <v>0</v>
      </c>
      <c r="I907" s="8">
        <v>2000</v>
      </c>
      <c r="J907" s="8">
        <v>2000</v>
      </c>
      <c r="K907" s="8">
        <v>0</v>
      </c>
      <c r="L907" s="8">
        <v>2000</v>
      </c>
      <c r="M907" s="8">
        <v>458.4</v>
      </c>
      <c r="N907" s="8">
        <v>0</v>
      </c>
      <c r="O907" s="8">
        <v>458.4</v>
      </c>
      <c r="P907" s="8">
        <v>305.9</v>
      </c>
      <c r="Q907" s="8">
        <v>0</v>
      </c>
      <c r="R907" s="8">
        <v>305.9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-458.4</v>
      </c>
      <c r="Z907" s="8">
        <v>2000</v>
      </c>
      <c r="AA907" s="9">
        <v>2000</v>
      </c>
      <c r="AB907" s="26"/>
      <c r="AC907" s="33"/>
    </row>
    <row r="908" spans="1:29" ht="25.5">
      <c r="A908" s="49" t="s">
        <v>729</v>
      </c>
      <c r="B908" s="7" t="s">
        <v>988</v>
      </c>
      <c r="C908" s="10">
        <f>SUM(C909)</f>
        <v>1000</v>
      </c>
      <c r="D908" s="8">
        <v>0</v>
      </c>
      <c r="E908" s="8">
        <v>0</v>
      </c>
      <c r="F908" s="8">
        <v>0</v>
      </c>
      <c r="G908" s="8">
        <v>2000</v>
      </c>
      <c r="H908" s="8">
        <v>0</v>
      </c>
      <c r="I908" s="8">
        <v>2000</v>
      </c>
      <c r="J908" s="8">
        <v>2000</v>
      </c>
      <c r="K908" s="8">
        <v>0</v>
      </c>
      <c r="L908" s="8">
        <v>2000</v>
      </c>
      <c r="M908" s="8">
        <v>458.4</v>
      </c>
      <c r="N908" s="8">
        <v>0</v>
      </c>
      <c r="O908" s="8">
        <v>458.4</v>
      </c>
      <c r="P908" s="8">
        <v>305.9</v>
      </c>
      <c r="Q908" s="8">
        <v>0</v>
      </c>
      <c r="R908" s="8">
        <v>305.9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-458.4</v>
      </c>
      <c r="Z908" s="8">
        <v>2000</v>
      </c>
      <c r="AA908" s="9">
        <v>2000</v>
      </c>
      <c r="AB908" s="26"/>
      <c r="AC908" s="33"/>
    </row>
    <row r="909" spans="1:29" ht="25.5">
      <c r="A909" s="49" t="s">
        <v>730</v>
      </c>
      <c r="B909" s="7" t="s">
        <v>988</v>
      </c>
      <c r="C909" s="8">
        <v>1000</v>
      </c>
      <c r="D909" s="8">
        <v>0</v>
      </c>
      <c r="E909" s="8">
        <v>0</v>
      </c>
      <c r="F909" s="8">
        <v>0</v>
      </c>
      <c r="G909" s="8">
        <v>2000</v>
      </c>
      <c r="H909" s="8">
        <v>0</v>
      </c>
      <c r="I909" s="8">
        <v>2000</v>
      </c>
      <c r="J909" s="8">
        <v>2000</v>
      </c>
      <c r="K909" s="8">
        <v>0</v>
      </c>
      <c r="L909" s="8">
        <v>2000</v>
      </c>
      <c r="M909" s="8">
        <v>458.4</v>
      </c>
      <c r="N909" s="8">
        <v>0</v>
      </c>
      <c r="O909" s="8">
        <v>458.4</v>
      </c>
      <c r="P909" s="8">
        <v>305.9</v>
      </c>
      <c r="Q909" s="8">
        <v>0</v>
      </c>
      <c r="R909" s="8">
        <v>305.9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-458.4</v>
      </c>
      <c r="Z909" s="8">
        <v>2000</v>
      </c>
      <c r="AA909" s="9">
        <v>2000</v>
      </c>
      <c r="AB909" s="26"/>
      <c r="AC909" s="33"/>
    </row>
    <row r="910" spans="1:29" ht="12.75">
      <c r="A910" s="49" t="s">
        <v>731</v>
      </c>
      <c r="B910" s="7" t="s">
        <v>855</v>
      </c>
      <c r="C910" s="24">
        <f>SUM(C911)</f>
        <v>4000</v>
      </c>
      <c r="D910" s="8">
        <v>0</v>
      </c>
      <c r="E910" s="8">
        <v>0</v>
      </c>
      <c r="F910" s="8">
        <v>0</v>
      </c>
      <c r="G910" s="8">
        <v>7000</v>
      </c>
      <c r="H910" s="8">
        <v>0</v>
      </c>
      <c r="I910" s="8">
        <v>7000</v>
      </c>
      <c r="J910" s="8">
        <v>7000</v>
      </c>
      <c r="K910" s="8">
        <v>0</v>
      </c>
      <c r="L910" s="8">
        <v>7000</v>
      </c>
      <c r="M910" s="8">
        <v>782.28</v>
      </c>
      <c r="N910" s="8">
        <v>0</v>
      </c>
      <c r="O910" s="8">
        <v>782.28</v>
      </c>
      <c r="P910" s="8">
        <v>580.56</v>
      </c>
      <c r="Q910" s="8">
        <v>0</v>
      </c>
      <c r="R910" s="8">
        <v>580.56</v>
      </c>
      <c r="S910" s="8">
        <v>580.56</v>
      </c>
      <c r="T910" s="8">
        <v>0</v>
      </c>
      <c r="U910" s="8">
        <v>580.56</v>
      </c>
      <c r="V910" s="8">
        <v>0</v>
      </c>
      <c r="W910" s="8">
        <v>0</v>
      </c>
      <c r="X910" s="8">
        <v>0</v>
      </c>
      <c r="Y910" s="8">
        <v>-782.28</v>
      </c>
      <c r="Z910" s="8">
        <v>7000</v>
      </c>
      <c r="AA910" s="9">
        <v>7000</v>
      </c>
      <c r="AB910" s="26"/>
      <c r="AC910" s="33"/>
    </row>
    <row r="911" spans="1:29" ht="12.75">
      <c r="A911" s="49" t="s">
        <v>732</v>
      </c>
      <c r="B911" s="7" t="s">
        <v>856</v>
      </c>
      <c r="C911" s="10">
        <f>SUM(C912)</f>
        <v>4000</v>
      </c>
      <c r="D911" s="8">
        <v>0</v>
      </c>
      <c r="E911" s="8">
        <v>0</v>
      </c>
      <c r="F911" s="8">
        <v>0</v>
      </c>
      <c r="G911" s="8">
        <v>7000</v>
      </c>
      <c r="H911" s="8">
        <v>0</v>
      </c>
      <c r="I911" s="8">
        <v>7000</v>
      </c>
      <c r="J911" s="8">
        <v>7000</v>
      </c>
      <c r="K911" s="8">
        <v>0</v>
      </c>
      <c r="L911" s="8">
        <v>7000</v>
      </c>
      <c r="M911" s="8">
        <v>782.28</v>
      </c>
      <c r="N911" s="8">
        <v>0</v>
      </c>
      <c r="O911" s="8">
        <v>782.28</v>
      </c>
      <c r="P911" s="8">
        <v>580.56</v>
      </c>
      <c r="Q911" s="8">
        <v>0</v>
      </c>
      <c r="R911" s="8">
        <v>580.56</v>
      </c>
      <c r="S911" s="8">
        <v>580.56</v>
      </c>
      <c r="T911" s="8">
        <v>0</v>
      </c>
      <c r="U911" s="8">
        <v>580.56</v>
      </c>
      <c r="V911" s="8">
        <v>0</v>
      </c>
      <c r="W911" s="8">
        <v>0</v>
      </c>
      <c r="X911" s="8">
        <v>0</v>
      </c>
      <c r="Y911" s="8">
        <v>-782.28</v>
      </c>
      <c r="Z911" s="8">
        <v>7000</v>
      </c>
      <c r="AA911" s="9">
        <v>7000</v>
      </c>
      <c r="AB911" s="26"/>
      <c r="AC911" s="33"/>
    </row>
    <row r="912" spans="1:29" ht="12.75">
      <c r="A912" s="49" t="s">
        <v>733</v>
      </c>
      <c r="B912" s="7" t="s">
        <v>856</v>
      </c>
      <c r="C912" s="8">
        <v>4000</v>
      </c>
      <c r="D912" s="8">
        <v>0</v>
      </c>
      <c r="E912" s="8">
        <v>0</v>
      </c>
      <c r="F912" s="8">
        <v>0</v>
      </c>
      <c r="G912" s="8">
        <v>7000</v>
      </c>
      <c r="H912" s="8">
        <v>0</v>
      </c>
      <c r="I912" s="8">
        <v>7000</v>
      </c>
      <c r="J912" s="8">
        <v>7000</v>
      </c>
      <c r="K912" s="8">
        <v>0</v>
      </c>
      <c r="L912" s="8">
        <v>7000</v>
      </c>
      <c r="M912" s="8">
        <v>782.28</v>
      </c>
      <c r="N912" s="8">
        <v>0</v>
      </c>
      <c r="O912" s="8">
        <v>782.28</v>
      </c>
      <c r="P912" s="8">
        <v>580.56</v>
      </c>
      <c r="Q912" s="8">
        <v>0</v>
      </c>
      <c r="R912" s="8">
        <v>580.56</v>
      </c>
      <c r="S912" s="8">
        <v>580.56</v>
      </c>
      <c r="T912" s="8">
        <v>0</v>
      </c>
      <c r="U912" s="8">
        <v>580.56</v>
      </c>
      <c r="V912" s="8">
        <v>0</v>
      </c>
      <c r="W912" s="8">
        <v>0</v>
      </c>
      <c r="X912" s="8">
        <v>0</v>
      </c>
      <c r="Y912" s="8">
        <v>-782.28</v>
      </c>
      <c r="Z912" s="8">
        <v>7000</v>
      </c>
      <c r="AA912" s="9">
        <v>7000</v>
      </c>
      <c r="AB912" s="26"/>
      <c r="AC912" s="33"/>
    </row>
    <row r="913" spans="1:29" ht="12.75">
      <c r="A913" s="49" t="s">
        <v>734</v>
      </c>
      <c r="B913" s="7" t="s">
        <v>1010</v>
      </c>
      <c r="C913" s="11">
        <f>SUM(C914+C918)</f>
        <v>665164.01</v>
      </c>
      <c r="D913" s="8">
        <v>165097.58</v>
      </c>
      <c r="E913" s="8">
        <v>0</v>
      </c>
      <c r="F913" s="8">
        <v>165097.58</v>
      </c>
      <c r="G913" s="8">
        <v>599597.58</v>
      </c>
      <c r="H913" s="8">
        <v>0</v>
      </c>
      <c r="I913" s="8">
        <v>599597.58</v>
      </c>
      <c r="J913" s="8">
        <v>152546.27</v>
      </c>
      <c r="K913" s="8">
        <v>0</v>
      </c>
      <c r="L913" s="8">
        <v>152546.27</v>
      </c>
      <c r="M913" s="8">
        <v>71073.13</v>
      </c>
      <c r="N913" s="8">
        <v>0</v>
      </c>
      <c r="O913" s="8">
        <v>71073.13</v>
      </c>
      <c r="P913" s="8">
        <v>71073.13</v>
      </c>
      <c r="Q913" s="8">
        <v>0</v>
      </c>
      <c r="R913" s="8">
        <v>71073.13</v>
      </c>
      <c r="S913" s="8">
        <v>71073.13</v>
      </c>
      <c r="T913" s="8">
        <v>0</v>
      </c>
      <c r="U913" s="8">
        <v>71073.13</v>
      </c>
      <c r="V913" s="8">
        <v>0</v>
      </c>
      <c r="W913" s="8">
        <v>0</v>
      </c>
      <c r="X913" s="8">
        <v>0</v>
      </c>
      <c r="Y913" s="8">
        <v>-71073.13</v>
      </c>
      <c r="Z913" s="8">
        <v>599597.58</v>
      </c>
      <c r="AA913" s="9">
        <v>152546.27</v>
      </c>
      <c r="AB913" s="26"/>
      <c r="AC913" s="33"/>
    </row>
    <row r="914" spans="1:29" ht="25.5">
      <c r="A914" s="49" t="s">
        <v>1214</v>
      </c>
      <c r="B914" s="7" t="s">
        <v>1011</v>
      </c>
      <c r="C914" s="23">
        <f>SUM(C915)</f>
        <v>100000</v>
      </c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9"/>
      <c r="AB914" s="26"/>
      <c r="AC914" s="33"/>
    </row>
    <row r="915" spans="1:29" ht="25.5">
      <c r="A915" s="49" t="s">
        <v>1215</v>
      </c>
      <c r="B915" s="7" t="s">
        <v>1216</v>
      </c>
      <c r="C915" s="24">
        <f>SUM(C916)</f>
        <v>100000</v>
      </c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9"/>
      <c r="AB915" s="26"/>
      <c r="AC915" s="33"/>
    </row>
    <row r="916" spans="1:29" ht="24.75" customHeight="1">
      <c r="A916" s="49" t="s">
        <v>1217</v>
      </c>
      <c r="B916" s="7" t="s">
        <v>1218</v>
      </c>
      <c r="C916" s="10">
        <f>SUM(C917:C917)</f>
        <v>100000</v>
      </c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9"/>
      <c r="AB916" s="26"/>
      <c r="AC916" s="33"/>
    </row>
    <row r="917" spans="1:29" ht="24.75" customHeight="1">
      <c r="A917" s="49" t="s">
        <v>1319</v>
      </c>
      <c r="B917" s="7" t="s">
        <v>1597</v>
      </c>
      <c r="C917" s="8">
        <v>100000</v>
      </c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9"/>
      <c r="AB917" s="26" t="s">
        <v>1198</v>
      </c>
      <c r="AC917" s="38"/>
    </row>
    <row r="918" spans="1:29" ht="28.5" customHeight="1">
      <c r="A918" s="49" t="s">
        <v>735</v>
      </c>
      <c r="B918" s="7" t="s">
        <v>1079</v>
      </c>
      <c r="C918" s="23">
        <f>SUM(C919+C928)</f>
        <v>565164.01</v>
      </c>
      <c r="D918" s="8">
        <v>163948.88</v>
      </c>
      <c r="E918" s="8">
        <v>0</v>
      </c>
      <c r="F918" s="8">
        <v>163948.88</v>
      </c>
      <c r="G918" s="8">
        <v>575448.88</v>
      </c>
      <c r="H918" s="8">
        <v>0</v>
      </c>
      <c r="I918" s="8">
        <v>575448.88</v>
      </c>
      <c r="J918" s="8">
        <v>129993.63</v>
      </c>
      <c r="K918" s="8">
        <v>0</v>
      </c>
      <c r="L918" s="8">
        <v>129993.63</v>
      </c>
      <c r="M918" s="8">
        <v>48520.49</v>
      </c>
      <c r="N918" s="8">
        <v>0</v>
      </c>
      <c r="O918" s="8">
        <v>48520.49</v>
      </c>
      <c r="P918" s="8">
        <v>48520.49</v>
      </c>
      <c r="Q918" s="8">
        <v>0</v>
      </c>
      <c r="R918" s="8">
        <v>48520.49</v>
      </c>
      <c r="S918" s="8">
        <v>48520.49</v>
      </c>
      <c r="T918" s="8">
        <v>0</v>
      </c>
      <c r="U918" s="8">
        <v>48520.49</v>
      </c>
      <c r="V918" s="8">
        <v>0</v>
      </c>
      <c r="W918" s="8">
        <v>0</v>
      </c>
      <c r="X918" s="8">
        <v>0</v>
      </c>
      <c r="Y918" s="8">
        <v>-48520.49</v>
      </c>
      <c r="Z918" s="8">
        <v>575448.88</v>
      </c>
      <c r="AA918" s="9">
        <v>129993.63</v>
      </c>
      <c r="AB918" s="26"/>
      <c r="AC918" s="33"/>
    </row>
    <row r="919" spans="1:29" ht="36" customHeight="1">
      <c r="A919" s="49" t="s">
        <v>736</v>
      </c>
      <c r="B919" s="7" t="s">
        <v>1080</v>
      </c>
      <c r="C919" s="24">
        <f>SUM(C920)</f>
        <v>102616.13</v>
      </c>
      <c r="D919" s="8">
        <v>0</v>
      </c>
      <c r="E919" s="8">
        <v>0</v>
      </c>
      <c r="F919" s="8">
        <v>0</v>
      </c>
      <c r="G919" s="8">
        <v>186500</v>
      </c>
      <c r="H919" s="8">
        <v>0</v>
      </c>
      <c r="I919" s="8">
        <v>186500</v>
      </c>
      <c r="J919" s="8">
        <v>69111.13</v>
      </c>
      <c r="K919" s="8">
        <v>0</v>
      </c>
      <c r="L919" s="8">
        <v>69111.13</v>
      </c>
      <c r="M919" s="8">
        <v>37637.99</v>
      </c>
      <c r="N919" s="8">
        <v>0</v>
      </c>
      <c r="O919" s="8">
        <v>37637.99</v>
      </c>
      <c r="P919" s="8">
        <v>37637.99</v>
      </c>
      <c r="Q919" s="8">
        <v>0</v>
      </c>
      <c r="R919" s="8">
        <v>37637.99</v>
      </c>
      <c r="S919" s="8">
        <v>37637.99</v>
      </c>
      <c r="T919" s="8">
        <v>0</v>
      </c>
      <c r="U919" s="8">
        <v>37637.99</v>
      </c>
      <c r="V919" s="8">
        <v>0</v>
      </c>
      <c r="W919" s="8">
        <v>0</v>
      </c>
      <c r="X919" s="8">
        <v>0</v>
      </c>
      <c r="Y919" s="8">
        <v>-37637.99</v>
      </c>
      <c r="Z919" s="8">
        <v>186500</v>
      </c>
      <c r="AA919" s="9">
        <v>69111.13</v>
      </c>
      <c r="AB919" s="26"/>
      <c r="AC919" s="33"/>
    </row>
    <row r="920" spans="1:29" ht="12.75">
      <c r="A920" s="49" t="s">
        <v>737</v>
      </c>
      <c r="B920" s="7" t="s">
        <v>1119</v>
      </c>
      <c r="C920" s="10">
        <f>SUM(C921:C927)</f>
        <v>102616.13</v>
      </c>
      <c r="D920" s="8">
        <v>0</v>
      </c>
      <c r="E920" s="8">
        <v>0</v>
      </c>
      <c r="F920" s="8">
        <v>0</v>
      </c>
      <c r="G920" s="8">
        <v>186500</v>
      </c>
      <c r="H920" s="8">
        <v>0</v>
      </c>
      <c r="I920" s="8">
        <v>186500</v>
      </c>
      <c r="J920" s="8">
        <v>69111.13</v>
      </c>
      <c r="K920" s="8">
        <v>0</v>
      </c>
      <c r="L920" s="8">
        <v>69111.13</v>
      </c>
      <c r="M920" s="8">
        <v>37637.99</v>
      </c>
      <c r="N920" s="8">
        <v>0</v>
      </c>
      <c r="O920" s="8">
        <v>37637.99</v>
      </c>
      <c r="P920" s="8">
        <v>37637.99</v>
      </c>
      <c r="Q920" s="8">
        <v>0</v>
      </c>
      <c r="R920" s="8">
        <v>37637.99</v>
      </c>
      <c r="S920" s="8">
        <v>37637.99</v>
      </c>
      <c r="T920" s="8">
        <v>0</v>
      </c>
      <c r="U920" s="8">
        <v>37637.99</v>
      </c>
      <c r="V920" s="8">
        <v>0</v>
      </c>
      <c r="W920" s="8">
        <v>0</v>
      </c>
      <c r="X920" s="8">
        <v>0</v>
      </c>
      <c r="Y920" s="8">
        <v>-37637.99</v>
      </c>
      <c r="Z920" s="8">
        <v>186500</v>
      </c>
      <c r="AA920" s="9">
        <v>69111.13</v>
      </c>
      <c r="AB920" s="26"/>
      <c r="AC920" s="33"/>
    </row>
    <row r="921" spans="1:29" ht="38.25">
      <c r="A921" s="49" t="s">
        <v>738</v>
      </c>
      <c r="B921" s="7" t="s">
        <v>1120</v>
      </c>
      <c r="C921" s="8">
        <v>20000</v>
      </c>
      <c r="D921" s="8">
        <v>0</v>
      </c>
      <c r="E921" s="8">
        <v>0</v>
      </c>
      <c r="F921" s="8">
        <v>0</v>
      </c>
      <c r="G921" s="8">
        <v>40000</v>
      </c>
      <c r="H921" s="8">
        <v>0</v>
      </c>
      <c r="I921" s="8">
        <v>40000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40000</v>
      </c>
      <c r="AA921" s="9">
        <v>0</v>
      </c>
      <c r="AB921" s="26" t="s">
        <v>1198</v>
      </c>
      <c r="AC921" s="38"/>
    </row>
    <row r="922" spans="1:29" ht="38.25">
      <c r="A922" s="49" t="s">
        <v>739</v>
      </c>
      <c r="B922" s="7" t="s">
        <v>1121</v>
      </c>
      <c r="C922" s="8">
        <v>1500</v>
      </c>
      <c r="D922" s="8">
        <v>0</v>
      </c>
      <c r="E922" s="8">
        <v>0</v>
      </c>
      <c r="F922" s="8">
        <v>0</v>
      </c>
      <c r="G922" s="8">
        <v>1500</v>
      </c>
      <c r="H922" s="8">
        <v>0</v>
      </c>
      <c r="I922" s="8">
        <v>1500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1500</v>
      </c>
      <c r="AA922" s="9">
        <v>0</v>
      </c>
      <c r="AB922" s="26" t="s">
        <v>1198</v>
      </c>
      <c r="AC922" s="38"/>
    </row>
    <row r="923" spans="1:29" ht="51">
      <c r="A923" s="49" t="s">
        <v>740</v>
      </c>
      <c r="B923" s="7" t="s">
        <v>1122</v>
      </c>
      <c r="C923" s="8">
        <v>25000</v>
      </c>
      <c r="D923" s="8">
        <v>0</v>
      </c>
      <c r="E923" s="8">
        <v>0</v>
      </c>
      <c r="F923" s="8">
        <v>0</v>
      </c>
      <c r="G923" s="8">
        <v>50000</v>
      </c>
      <c r="H923" s="8">
        <v>0</v>
      </c>
      <c r="I923" s="8">
        <v>50000</v>
      </c>
      <c r="J923" s="8">
        <v>50000</v>
      </c>
      <c r="K923" s="8">
        <v>0</v>
      </c>
      <c r="L923" s="8">
        <v>50000</v>
      </c>
      <c r="M923" s="8">
        <v>37637.99</v>
      </c>
      <c r="N923" s="8">
        <v>0</v>
      </c>
      <c r="O923" s="8">
        <v>37637.99</v>
      </c>
      <c r="P923" s="8">
        <v>37637.99</v>
      </c>
      <c r="Q923" s="8">
        <v>0</v>
      </c>
      <c r="R923" s="8">
        <v>37637.99</v>
      </c>
      <c r="S923" s="8">
        <v>37637.99</v>
      </c>
      <c r="T923" s="8">
        <v>0</v>
      </c>
      <c r="U923" s="8">
        <v>37637.99</v>
      </c>
      <c r="V923" s="8">
        <v>0</v>
      </c>
      <c r="W923" s="8">
        <v>0</v>
      </c>
      <c r="X923" s="8">
        <v>0</v>
      </c>
      <c r="Y923" s="8">
        <v>-37637.99</v>
      </c>
      <c r="Z923" s="8">
        <v>50000</v>
      </c>
      <c r="AA923" s="9">
        <v>50000</v>
      </c>
      <c r="AB923" s="26" t="s">
        <v>1198</v>
      </c>
      <c r="AC923" s="38"/>
    </row>
    <row r="924" spans="1:29" ht="51">
      <c r="A924" s="49" t="s">
        <v>741</v>
      </c>
      <c r="B924" s="7" t="s">
        <v>1123</v>
      </c>
      <c r="C924" s="8">
        <v>25000</v>
      </c>
      <c r="D924" s="8">
        <v>0</v>
      </c>
      <c r="E924" s="8">
        <v>0</v>
      </c>
      <c r="F924" s="8">
        <v>0</v>
      </c>
      <c r="G924" s="8">
        <v>20000</v>
      </c>
      <c r="H924" s="8">
        <v>0</v>
      </c>
      <c r="I924" s="8">
        <v>20000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20000</v>
      </c>
      <c r="AA924" s="9">
        <v>0</v>
      </c>
      <c r="AB924" s="26" t="s">
        <v>1198</v>
      </c>
      <c r="AC924" s="38"/>
    </row>
    <row r="925" spans="1:29" ht="12.75">
      <c r="A925" s="49" t="s">
        <v>742</v>
      </c>
      <c r="B925" s="7" t="s">
        <v>1124</v>
      </c>
      <c r="C925" s="8">
        <v>10000</v>
      </c>
      <c r="D925" s="8">
        <v>0</v>
      </c>
      <c r="E925" s="8">
        <v>0</v>
      </c>
      <c r="F925" s="8">
        <v>0</v>
      </c>
      <c r="G925" s="8">
        <v>40000</v>
      </c>
      <c r="H925" s="8">
        <v>0</v>
      </c>
      <c r="I925" s="8">
        <v>40000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40000</v>
      </c>
      <c r="AA925" s="9">
        <v>0</v>
      </c>
      <c r="AB925" s="26" t="s">
        <v>1198</v>
      </c>
      <c r="AC925" s="38"/>
    </row>
    <row r="926" spans="1:29" ht="51" customHeight="1">
      <c r="A926" s="49" t="s">
        <v>743</v>
      </c>
      <c r="B926" s="7" t="s">
        <v>1203</v>
      </c>
      <c r="C926" s="8">
        <v>10000</v>
      </c>
      <c r="D926" s="8">
        <v>0</v>
      </c>
      <c r="E926" s="8">
        <v>0</v>
      </c>
      <c r="F926" s="8">
        <v>0</v>
      </c>
      <c r="G926" s="8">
        <v>15000</v>
      </c>
      <c r="H926" s="8">
        <v>0</v>
      </c>
      <c r="I926" s="8">
        <v>15000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15000</v>
      </c>
      <c r="AA926" s="9">
        <v>0</v>
      </c>
      <c r="AB926" s="26" t="s">
        <v>1198</v>
      </c>
      <c r="AC926" s="38"/>
    </row>
    <row r="927" spans="1:29" ht="25.5">
      <c r="A927" s="49" t="s">
        <v>1273</v>
      </c>
      <c r="B927" s="7" t="s">
        <v>1274</v>
      </c>
      <c r="C927" s="8">
        <v>11116.13</v>
      </c>
      <c r="D927" s="8">
        <v>0</v>
      </c>
      <c r="E927" s="8">
        <v>0</v>
      </c>
      <c r="F927" s="8">
        <v>0</v>
      </c>
      <c r="G927" s="8">
        <v>8000</v>
      </c>
      <c r="H927" s="8">
        <v>0</v>
      </c>
      <c r="I927" s="8">
        <v>8000</v>
      </c>
      <c r="J927" s="8">
        <v>7995</v>
      </c>
      <c r="K927" s="8">
        <v>0</v>
      </c>
      <c r="L927" s="8">
        <v>7995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8000</v>
      </c>
      <c r="AA927" s="9">
        <v>7995</v>
      </c>
      <c r="AB927" s="26" t="s">
        <v>1198</v>
      </c>
      <c r="AC927" s="38"/>
    </row>
    <row r="928" spans="1:29" ht="34.5" customHeight="1">
      <c r="A928" s="49" t="s">
        <v>744</v>
      </c>
      <c r="B928" s="7" t="s">
        <v>1125</v>
      </c>
      <c r="C928" s="24">
        <f>SUM(C929+C935)</f>
        <v>462547.87999999995</v>
      </c>
      <c r="D928" s="8">
        <v>163948.88</v>
      </c>
      <c r="E928" s="8">
        <v>0</v>
      </c>
      <c r="F928" s="8">
        <v>163948.88</v>
      </c>
      <c r="G928" s="8">
        <v>388948.88</v>
      </c>
      <c r="H928" s="8">
        <v>0</v>
      </c>
      <c r="I928" s="8">
        <v>388948.88</v>
      </c>
      <c r="J928" s="8">
        <v>60882.5</v>
      </c>
      <c r="K928" s="8">
        <v>0</v>
      </c>
      <c r="L928" s="8">
        <v>60882.5</v>
      </c>
      <c r="M928" s="8">
        <v>10882.5</v>
      </c>
      <c r="N928" s="8">
        <v>0</v>
      </c>
      <c r="O928" s="8">
        <v>10882.5</v>
      </c>
      <c r="P928" s="8">
        <v>10882.5</v>
      </c>
      <c r="Q928" s="8">
        <v>0</v>
      </c>
      <c r="R928" s="8">
        <v>10882.5</v>
      </c>
      <c r="S928" s="8">
        <v>10882.5</v>
      </c>
      <c r="T928" s="8">
        <v>0</v>
      </c>
      <c r="U928" s="8">
        <v>10882.5</v>
      </c>
      <c r="V928" s="8">
        <v>0</v>
      </c>
      <c r="W928" s="8">
        <v>0</v>
      </c>
      <c r="X928" s="8">
        <v>0</v>
      </c>
      <c r="Y928" s="8">
        <v>-10882.5</v>
      </c>
      <c r="Z928" s="8">
        <v>388948.88</v>
      </c>
      <c r="AA928" s="9">
        <v>60882.5</v>
      </c>
      <c r="AB928" s="26"/>
      <c r="AC928" s="33"/>
    </row>
    <row r="929" spans="1:29" ht="12.75">
      <c r="A929" s="49" t="s">
        <v>745</v>
      </c>
      <c r="B929" s="7" t="s">
        <v>1126</v>
      </c>
      <c r="C929" s="10">
        <f>SUM(C930:C934)</f>
        <v>437547.87999999995</v>
      </c>
      <c r="D929" s="8">
        <v>163948.88</v>
      </c>
      <c r="E929" s="8">
        <v>0</v>
      </c>
      <c r="F929" s="8">
        <v>163948.88</v>
      </c>
      <c r="G929" s="8">
        <v>333948.88</v>
      </c>
      <c r="H929" s="8">
        <v>0</v>
      </c>
      <c r="I929" s="8">
        <v>333948.88</v>
      </c>
      <c r="J929" s="8">
        <v>10882.5</v>
      </c>
      <c r="K929" s="8">
        <v>0</v>
      </c>
      <c r="L929" s="8">
        <v>10882.5</v>
      </c>
      <c r="M929" s="8">
        <v>10882.5</v>
      </c>
      <c r="N929" s="8">
        <v>0</v>
      </c>
      <c r="O929" s="8">
        <v>10882.5</v>
      </c>
      <c r="P929" s="8">
        <v>10882.5</v>
      </c>
      <c r="Q929" s="8">
        <v>0</v>
      </c>
      <c r="R929" s="8">
        <v>10882.5</v>
      </c>
      <c r="S929" s="8">
        <v>10882.5</v>
      </c>
      <c r="T929" s="8">
        <v>0</v>
      </c>
      <c r="U929" s="8">
        <v>10882.5</v>
      </c>
      <c r="V929" s="8">
        <v>0</v>
      </c>
      <c r="W929" s="8">
        <v>0</v>
      </c>
      <c r="X929" s="8">
        <v>0</v>
      </c>
      <c r="Y929" s="8">
        <v>-10882.5</v>
      </c>
      <c r="Z929" s="8">
        <v>333948.88</v>
      </c>
      <c r="AA929" s="9">
        <v>10882.5</v>
      </c>
      <c r="AB929" s="26"/>
      <c r="AC929" s="33"/>
    </row>
    <row r="930" spans="1:29" ht="12.75">
      <c r="A930" s="49" t="s">
        <v>746</v>
      </c>
      <c r="B930" s="7" t="s">
        <v>1127</v>
      </c>
      <c r="C930" s="8">
        <v>100000</v>
      </c>
      <c r="D930" s="8">
        <v>-1148.7</v>
      </c>
      <c r="E930" s="8">
        <v>0</v>
      </c>
      <c r="F930" s="8">
        <v>-1148.7</v>
      </c>
      <c r="G930" s="8">
        <v>98851.3</v>
      </c>
      <c r="H930" s="8">
        <v>0</v>
      </c>
      <c r="I930" s="8">
        <v>98851.3</v>
      </c>
      <c r="J930" s="8">
        <v>10882.5</v>
      </c>
      <c r="K930" s="8">
        <v>0</v>
      </c>
      <c r="L930" s="8">
        <v>10882.5</v>
      </c>
      <c r="M930" s="8">
        <v>10882.5</v>
      </c>
      <c r="N930" s="8">
        <v>0</v>
      </c>
      <c r="O930" s="8">
        <v>10882.5</v>
      </c>
      <c r="P930" s="8">
        <v>10882.5</v>
      </c>
      <c r="Q930" s="8">
        <v>0</v>
      </c>
      <c r="R930" s="8">
        <v>10882.5</v>
      </c>
      <c r="S930" s="8">
        <v>10882.5</v>
      </c>
      <c r="T930" s="8">
        <v>0</v>
      </c>
      <c r="U930" s="8">
        <v>10882.5</v>
      </c>
      <c r="V930" s="8">
        <v>0</v>
      </c>
      <c r="W930" s="8">
        <v>0</v>
      </c>
      <c r="X930" s="8">
        <v>0</v>
      </c>
      <c r="Y930" s="8">
        <v>-10882.5</v>
      </c>
      <c r="Z930" s="8">
        <v>98851.3</v>
      </c>
      <c r="AA930" s="9">
        <v>10882.5</v>
      </c>
      <c r="AB930" s="26" t="s">
        <v>1198</v>
      </c>
      <c r="AC930" s="38"/>
    </row>
    <row r="931" spans="1:29" ht="25.5">
      <c r="A931" s="49" t="s">
        <v>1322</v>
      </c>
      <c r="B931" s="7" t="s">
        <v>1320</v>
      </c>
      <c r="C931" s="8">
        <v>140000</v>
      </c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9"/>
      <c r="AB931" s="26" t="s">
        <v>1198</v>
      </c>
      <c r="AC931" s="38"/>
    </row>
    <row r="932" spans="1:29" ht="25.5">
      <c r="A932" s="49" t="s">
        <v>747</v>
      </c>
      <c r="B932" s="7" t="s">
        <v>1128</v>
      </c>
      <c r="C932" s="8">
        <v>20000</v>
      </c>
      <c r="D932" s="8">
        <v>0</v>
      </c>
      <c r="E932" s="8">
        <v>0</v>
      </c>
      <c r="F932" s="8">
        <v>0</v>
      </c>
      <c r="G932" s="8">
        <v>20000</v>
      </c>
      <c r="H932" s="8">
        <v>0</v>
      </c>
      <c r="I932" s="8">
        <v>20000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20000</v>
      </c>
      <c r="AA932" s="9">
        <v>0</v>
      </c>
      <c r="AB932" s="26" t="s">
        <v>1198</v>
      </c>
      <c r="AC932" s="38"/>
    </row>
    <row r="933" spans="1:29" ht="51">
      <c r="A933" s="49" t="s">
        <v>748</v>
      </c>
      <c r="B933" s="7" t="s">
        <v>1321</v>
      </c>
      <c r="C933" s="8">
        <v>165097.58</v>
      </c>
      <c r="D933" s="8">
        <v>165097.58</v>
      </c>
      <c r="E933" s="8">
        <v>0</v>
      </c>
      <c r="F933" s="8">
        <v>165097.58</v>
      </c>
      <c r="G933" s="8">
        <v>165097.58</v>
      </c>
      <c r="H933" s="8">
        <v>0</v>
      </c>
      <c r="I933" s="8">
        <v>165097.58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165097.58</v>
      </c>
      <c r="AA933" s="9">
        <v>0</v>
      </c>
      <c r="AB933" s="26" t="s">
        <v>1198</v>
      </c>
      <c r="AC933" s="38"/>
    </row>
    <row r="934" spans="1:29" ht="51">
      <c r="A934" s="49" t="s">
        <v>1275</v>
      </c>
      <c r="B934" s="7" t="s">
        <v>1276</v>
      </c>
      <c r="C934" s="8">
        <v>12450.3</v>
      </c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9"/>
      <c r="AB934" s="26" t="s">
        <v>1198</v>
      </c>
      <c r="AC934" s="38"/>
    </row>
    <row r="935" spans="1:29" ht="12.75">
      <c r="A935" s="49" t="s">
        <v>749</v>
      </c>
      <c r="B935" s="7" t="s">
        <v>1129</v>
      </c>
      <c r="C935" s="10">
        <f>SUM(C936:C937)</f>
        <v>25000</v>
      </c>
      <c r="D935" s="8">
        <v>0</v>
      </c>
      <c r="E935" s="8">
        <v>0</v>
      </c>
      <c r="F935" s="8">
        <v>0</v>
      </c>
      <c r="G935" s="8">
        <v>55000</v>
      </c>
      <c r="H935" s="8">
        <v>0</v>
      </c>
      <c r="I935" s="8">
        <v>55000</v>
      </c>
      <c r="J935" s="8">
        <v>50000</v>
      </c>
      <c r="K935" s="8">
        <v>0</v>
      </c>
      <c r="L935" s="8">
        <v>50000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55000</v>
      </c>
      <c r="AA935" s="9">
        <v>50000</v>
      </c>
      <c r="AB935" s="26"/>
      <c r="AC935" s="33"/>
    </row>
    <row r="936" spans="1:29" ht="38.25">
      <c r="A936" s="49" t="s">
        <v>750</v>
      </c>
      <c r="B936" s="7" t="s">
        <v>1290</v>
      </c>
      <c r="C936" s="8">
        <v>20000</v>
      </c>
      <c r="D936" s="8">
        <v>0</v>
      </c>
      <c r="E936" s="8">
        <v>0</v>
      </c>
      <c r="F936" s="8">
        <v>0</v>
      </c>
      <c r="G936" s="8">
        <v>50000</v>
      </c>
      <c r="H936" s="8">
        <v>0</v>
      </c>
      <c r="I936" s="8">
        <v>50000</v>
      </c>
      <c r="J936" s="8">
        <v>50000</v>
      </c>
      <c r="K936" s="8">
        <v>0</v>
      </c>
      <c r="L936" s="8">
        <v>50000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50000</v>
      </c>
      <c r="AA936" s="9">
        <v>50000</v>
      </c>
      <c r="AB936" s="26" t="s">
        <v>1198</v>
      </c>
      <c r="AC936" s="38"/>
    </row>
    <row r="937" spans="1:29" ht="25.5">
      <c r="A937" s="49" t="s">
        <v>751</v>
      </c>
      <c r="B937" s="7" t="s">
        <v>1323</v>
      </c>
      <c r="C937" s="8">
        <v>5000</v>
      </c>
      <c r="D937" s="8">
        <v>0</v>
      </c>
      <c r="E937" s="8">
        <v>0</v>
      </c>
      <c r="F937" s="8">
        <v>0</v>
      </c>
      <c r="G937" s="8">
        <v>5000</v>
      </c>
      <c r="H937" s="8">
        <v>0</v>
      </c>
      <c r="I937" s="8">
        <v>5000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5000</v>
      </c>
      <c r="AA937" s="9">
        <v>0</v>
      </c>
      <c r="AB937" s="26" t="s">
        <v>1198</v>
      </c>
      <c r="AC937" s="52"/>
    </row>
    <row r="938" spans="1:29" ht="12.75">
      <c r="A938" s="49" t="s">
        <v>1469</v>
      </c>
      <c r="B938" s="7" t="s">
        <v>913</v>
      </c>
      <c r="C938" s="11">
        <f>SUM(C939)</f>
        <v>50000</v>
      </c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9"/>
      <c r="AB938" s="26"/>
      <c r="AC938" s="38"/>
    </row>
    <row r="939" spans="1:29" ht="12.75">
      <c r="A939" s="49" t="s">
        <v>1470</v>
      </c>
      <c r="B939" s="7" t="s">
        <v>914</v>
      </c>
      <c r="C939" s="23">
        <f>SUM(C940+C945)</f>
        <v>50000</v>
      </c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9"/>
      <c r="AB939" s="26"/>
      <c r="AC939" s="38"/>
    </row>
    <row r="940" spans="1:29" ht="25.5">
      <c r="A940" s="49" t="s">
        <v>1471</v>
      </c>
      <c r="B940" s="7" t="s">
        <v>915</v>
      </c>
      <c r="C940" s="13">
        <f>SUM(C941+C943)</f>
        <v>50000</v>
      </c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9"/>
      <c r="AB940" s="26"/>
      <c r="AC940" s="38"/>
    </row>
    <row r="941" spans="1:29" ht="12.75">
      <c r="A941" s="49" t="s">
        <v>1472</v>
      </c>
      <c r="B941" s="7" t="s">
        <v>1531</v>
      </c>
      <c r="C941" s="8">
        <f>SUM(C942)</f>
        <v>0</v>
      </c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9"/>
      <c r="AB941" s="26"/>
      <c r="AC941" s="38"/>
    </row>
    <row r="942" spans="1:29" ht="12.75">
      <c r="A942" s="49" t="s">
        <v>1473</v>
      </c>
      <c r="B942" s="7" t="s">
        <v>1531</v>
      </c>
      <c r="C942" s="8">
        <v>0</v>
      </c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9"/>
      <c r="AB942" s="26"/>
      <c r="AC942" s="38"/>
    </row>
    <row r="943" spans="1:29" ht="12.75">
      <c r="A943" s="49" t="s">
        <v>1474</v>
      </c>
      <c r="B943" s="7" t="s">
        <v>916</v>
      </c>
      <c r="C943" s="10">
        <f>SUM(C944)</f>
        <v>50000</v>
      </c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9"/>
      <c r="AB943" s="26"/>
      <c r="AC943" s="38"/>
    </row>
    <row r="944" spans="1:29" ht="12.75">
      <c r="A944" s="49" t="s">
        <v>1475</v>
      </c>
      <c r="B944" s="7" t="s">
        <v>916</v>
      </c>
      <c r="C944" s="8">
        <v>50000</v>
      </c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9"/>
      <c r="AB944" s="26"/>
      <c r="AC944" s="38"/>
    </row>
    <row r="945" spans="1:29" ht="12.75">
      <c r="A945" s="49" t="s">
        <v>1476</v>
      </c>
      <c r="B945" s="7" t="s">
        <v>1026</v>
      </c>
      <c r="C945" s="13">
        <f>SUM(C946)</f>
        <v>0</v>
      </c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9"/>
      <c r="AB945" s="26"/>
      <c r="AC945" s="38"/>
    </row>
    <row r="946" spans="1:29" ht="12.75">
      <c r="A946" s="49" t="s">
        <v>1477</v>
      </c>
      <c r="B946" s="7" t="s">
        <v>1027</v>
      </c>
      <c r="C946" s="10">
        <f>SUM(C947)</f>
        <v>0</v>
      </c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9"/>
      <c r="AB946" s="26"/>
      <c r="AC946" s="38"/>
    </row>
    <row r="947" spans="1:29" ht="12.75">
      <c r="A947" s="49" t="s">
        <v>1478</v>
      </c>
      <c r="B947" s="7" t="s">
        <v>1027</v>
      </c>
      <c r="C947" s="8">
        <v>0</v>
      </c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9"/>
      <c r="AB947" s="26"/>
      <c r="AC947" s="38"/>
    </row>
    <row r="948" spans="1:29" ht="12.75">
      <c r="A948" s="49" t="s">
        <v>752</v>
      </c>
      <c r="B948" s="7" t="s">
        <v>1130</v>
      </c>
      <c r="C948" s="22">
        <f>SUM(C949+C977+C983)</f>
        <v>155069.8</v>
      </c>
      <c r="D948" s="8">
        <v>19680</v>
      </c>
      <c r="E948" s="8">
        <v>0</v>
      </c>
      <c r="F948" s="8">
        <v>19680</v>
      </c>
      <c r="G948" s="8">
        <v>117680</v>
      </c>
      <c r="H948" s="8">
        <v>0</v>
      </c>
      <c r="I948" s="8">
        <v>117680</v>
      </c>
      <c r="J948" s="8">
        <v>97680</v>
      </c>
      <c r="K948" s="8">
        <v>0</v>
      </c>
      <c r="L948" s="8">
        <v>97680</v>
      </c>
      <c r="M948" s="8">
        <v>26981.88</v>
      </c>
      <c r="N948" s="8">
        <v>0</v>
      </c>
      <c r="O948" s="8">
        <v>26981.88</v>
      </c>
      <c r="P948" s="8">
        <v>26939.26</v>
      </c>
      <c r="Q948" s="8">
        <v>0</v>
      </c>
      <c r="R948" s="8">
        <v>26939.26</v>
      </c>
      <c r="S948" s="8">
        <v>25627.18</v>
      </c>
      <c r="T948" s="8">
        <v>0</v>
      </c>
      <c r="U948" s="8">
        <v>25627.18</v>
      </c>
      <c r="V948" s="8">
        <v>0</v>
      </c>
      <c r="W948" s="8">
        <v>0</v>
      </c>
      <c r="X948" s="8">
        <v>0</v>
      </c>
      <c r="Y948" s="8">
        <v>-26981.88</v>
      </c>
      <c r="Z948" s="8">
        <v>117680</v>
      </c>
      <c r="AA948" s="9">
        <v>97680</v>
      </c>
      <c r="AB948" s="26"/>
      <c r="AC948" s="33"/>
    </row>
    <row r="949" spans="1:29" ht="12.75">
      <c r="A949" s="49" t="s">
        <v>753</v>
      </c>
      <c r="B949" s="7" t="s">
        <v>806</v>
      </c>
      <c r="C949" s="11">
        <f>SUM(C950+C965+C973)</f>
        <v>115069.8</v>
      </c>
      <c r="D949" s="8">
        <v>0</v>
      </c>
      <c r="E949" s="8">
        <v>0</v>
      </c>
      <c r="F949" s="8">
        <v>0</v>
      </c>
      <c r="G949" s="8">
        <v>46000</v>
      </c>
      <c r="H949" s="8">
        <v>0</v>
      </c>
      <c r="I949" s="8">
        <v>46000</v>
      </c>
      <c r="J949" s="8">
        <v>46000</v>
      </c>
      <c r="K949" s="8">
        <v>0</v>
      </c>
      <c r="L949" s="8">
        <v>46000</v>
      </c>
      <c r="M949" s="8">
        <v>7301.88</v>
      </c>
      <c r="N949" s="8">
        <v>0</v>
      </c>
      <c r="O949" s="8">
        <v>7301.88</v>
      </c>
      <c r="P949" s="8">
        <v>7259.26</v>
      </c>
      <c r="Q949" s="8">
        <v>0</v>
      </c>
      <c r="R949" s="8">
        <v>7259.26</v>
      </c>
      <c r="S949" s="8">
        <v>5947.18</v>
      </c>
      <c r="T949" s="8">
        <v>0</v>
      </c>
      <c r="U949" s="8">
        <v>5947.18</v>
      </c>
      <c r="V949" s="8">
        <v>0</v>
      </c>
      <c r="W949" s="8">
        <v>0</v>
      </c>
      <c r="X949" s="8">
        <v>0</v>
      </c>
      <c r="Y949" s="8">
        <v>-7301.88</v>
      </c>
      <c r="Z949" s="8">
        <v>46000</v>
      </c>
      <c r="AA949" s="9">
        <v>46000</v>
      </c>
      <c r="AB949" s="26"/>
      <c r="AC949" s="33"/>
    </row>
    <row r="950" spans="1:29" ht="12.75">
      <c r="A950" s="49" t="s">
        <v>754</v>
      </c>
      <c r="B950" s="7" t="s">
        <v>807</v>
      </c>
      <c r="C950" s="23">
        <f>SUM(C951+C956+C961)</f>
        <v>36669.8</v>
      </c>
      <c r="D950" s="8">
        <v>0</v>
      </c>
      <c r="E950" s="8">
        <v>0</v>
      </c>
      <c r="F950" s="8">
        <v>0</v>
      </c>
      <c r="G950" s="8">
        <v>22000</v>
      </c>
      <c r="H950" s="8">
        <v>0</v>
      </c>
      <c r="I950" s="8">
        <v>22000</v>
      </c>
      <c r="J950" s="8">
        <v>22000</v>
      </c>
      <c r="K950" s="8">
        <v>0</v>
      </c>
      <c r="L950" s="8">
        <v>22000</v>
      </c>
      <c r="M950" s="8">
        <v>1407.72</v>
      </c>
      <c r="N950" s="8">
        <v>0</v>
      </c>
      <c r="O950" s="8">
        <v>1407.72</v>
      </c>
      <c r="P950" s="8">
        <v>1365.1</v>
      </c>
      <c r="Q950" s="8">
        <v>0</v>
      </c>
      <c r="R950" s="8">
        <v>1365.1</v>
      </c>
      <c r="S950" s="8">
        <v>53.02</v>
      </c>
      <c r="T950" s="8">
        <v>0</v>
      </c>
      <c r="U950" s="8">
        <v>53.02</v>
      </c>
      <c r="V950" s="8">
        <v>0</v>
      </c>
      <c r="W950" s="8">
        <v>0</v>
      </c>
      <c r="X950" s="8">
        <v>0</v>
      </c>
      <c r="Y950" s="8">
        <v>-1407.72</v>
      </c>
      <c r="Z950" s="8">
        <v>22000</v>
      </c>
      <c r="AA950" s="9">
        <v>22000</v>
      </c>
      <c r="AB950" s="26"/>
      <c r="AC950" s="33"/>
    </row>
    <row r="951" spans="1:29" ht="12.75">
      <c r="A951" s="49" t="s">
        <v>755</v>
      </c>
      <c r="B951" s="7" t="s">
        <v>959</v>
      </c>
      <c r="C951" s="24">
        <f>SUM(C952+C954)</f>
        <v>28500</v>
      </c>
      <c r="D951" s="8">
        <v>16000</v>
      </c>
      <c r="E951" s="8">
        <v>0</v>
      </c>
      <c r="F951" s="8">
        <v>16000</v>
      </c>
      <c r="G951" s="8">
        <v>16000</v>
      </c>
      <c r="H951" s="8">
        <v>0</v>
      </c>
      <c r="I951" s="8">
        <v>16000</v>
      </c>
      <c r="J951" s="8">
        <v>16000</v>
      </c>
      <c r="K951" s="8">
        <v>0</v>
      </c>
      <c r="L951" s="8">
        <v>16000</v>
      </c>
      <c r="M951" s="8">
        <v>1136</v>
      </c>
      <c r="N951" s="8">
        <v>0</v>
      </c>
      <c r="O951" s="8">
        <v>1136</v>
      </c>
      <c r="P951" s="8">
        <v>1136</v>
      </c>
      <c r="Q951" s="8">
        <v>0</v>
      </c>
      <c r="R951" s="8">
        <v>1136</v>
      </c>
      <c r="S951" s="8">
        <v>0</v>
      </c>
      <c r="T951" s="8">
        <v>0</v>
      </c>
      <c r="U951" s="8">
        <v>0</v>
      </c>
      <c r="V951" s="8">
        <v>0</v>
      </c>
      <c r="W951" s="8">
        <v>0</v>
      </c>
      <c r="X951" s="8">
        <v>0</v>
      </c>
      <c r="Y951" s="8">
        <v>-1136</v>
      </c>
      <c r="Z951" s="8">
        <v>16000</v>
      </c>
      <c r="AA951" s="9">
        <v>16000</v>
      </c>
      <c r="AB951" s="26"/>
      <c r="AC951" s="33"/>
    </row>
    <row r="952" spans="1:29" ht="38.25">
      <c r="A952" s="49" t="s">
        <v>756</v>
      </c>
      <c r="B952" s="7" t="s">
        <v>960</v>
      </c>
      <c r="C952" s="10">
        <f>SUM(C953)</f>
        <v>26500</v>
      </c>
      <c r="D952" s="8">
        <v>16000</v>
      </c>
      <c r="E952" s="8">
        <v>0</v>
      </c>
      <c r="F952" s="8">
        <v>16000</v>
      </c>
      <c r="G952" s="8">
        <v>16000</v>
      </c>
      <c r="H952" s="8">
        <v>0</v>
      </c>
      <c r="I952" s="8">
        <v>16000</v>
      </c>
      <c r="J952" s="8">
        <v>16000</v>
      </c>
      <c r="K952" s="8">
        <v>0</v>
      </c>
      <c r="L952" s="8">
        <v>16000</v>
      </c>
      <c r="M952" s="8">
        <v>1136</v>
      </c>
      <c r="N952" s="8">
        <v>0</v>
      </c>
      <c r="O952" s="8">
        <v>1136</v>
      </c>
      <c r="P952" s="8">
        <v>1136</v>
      </c>
      <c r="Q952" s="8">
        <v>0</v>
      </c>
      <c r="R952" s="8">
        <v>1136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-1136</v>
      </c>
      <c r="Z952" s="8">
        <v>16000</v>
      </c>
      <c r="AA952" s="9">
        <v>16000</v>
      </c>
      <c r="AB952" s="26"/>
      <c r="AC952" s="33"/>
    </row>
    <row r="953" spans="1:29" ht="38.25">
      <c r="A953" s="49" t="s">
        <v>757</v>
      </c>
      <c r="B953" s="7" t="s">
        <v>960</v>
      </c>
      <c r="C953" s="8">
        <v>26500</v>
      </c>
      <c r="D953" s="8">
        <v>16000</v>
      </c>
      <c r="E953" s="8">
        <v>0</v>
      </c>
      <c r="F953" s="8">
        <v>16000</v>
      </c>
      <c r="G953" s="8">
        <v>16000</v>
      </c>
      <c r="H953" s="8">
        <v>0</v>
      </c>
      <c r="I953" s="8">
        <v>16000</v>
      </c>
      <c r="J953" s="8">
        <v>16000</v>
      </c>
      <c r="K953" s="8">
        <v>0</v>
      </c>
      <c r="L953" s="8">
        <v>16000</v>
      </c>
      <c r="M953" s="8">
        <v>1136</v>
      </c>
      <c r="N953" s="8">
        <v>0</v>
      </c>
      <c r="O953" s="8">
        <v>1136</v>
      </c>
      <c r="P953" s="8">
        <v>1136</v>
      </c>
      <c r="Q953" s="8">
        <v>0</v>
      </c>
      <c r="R953" s="8">
        <v>1136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-1136</v>
      </c>
      <c r="Z953" s="8">
        <v>16000</v>
      </c>
      <c r="AA953" s="9">
        <v>16000</v>
      </c>
      <c r="AB953" s="26"/>
      <c r="AC953" s="33"/>
    </row>
    <row r="954" spans="1:29" ht="38.25">
      <c r="A954" s="49" t="s">
        <v>1143</v>
      </c>
      <c r="B954" s="7" t="s">
        <v>961</v>
      </c>
      <c r="C954" s="10">
        <f>SUM(C955)</f>
        <v>2000</v>
      </c>
      <c r="D954" s="8">
        <v>0</v>
      </c>
      <c r="E954" s="8">
        <v>0</v>
      </c>
      <c r="F954" s="8">
        <v>0</v>
      </c>
      <c r="G954" s="8">
        <v>10000</v>
      </c>
      <c r="H954" s="8">
        <v>0</v>
      </c>
      <c r="I954" s="8">
        <v>10000</v>
      </c>
      <c r="J954" s="8">
        <v>10000</v>
      </c>
      <c r="K954" s="8">
        <v>0</v>
      </c>
      <c r="L954" s="8">
        <v>10000</v>
      </c>
      <c r="M954" s="8">
        <v>3771.93</v>
      </c>
      <c r="N954" s="8">
        <v>0</v>
      </c>
      <c r="O954" s="8">
        <v>3771.93</v>
      </c>
      <c r="P954" s="8">
        <v>3686.13</v>
      </c>
      <c r="Q954" s="8">
        <v>0</v>
      </c>
      <c r="R954" s="8">
        <v>3686.13</v>
      </c>
      <c r="S954" s="8">
        <v>2770.25</v>
      </c>
      <c r="T954" s="8">
        <v>0</v>
      </c>
      <c r="U954" s="8">
        <v>2770.25</v>
      </c>
      <c r="V954" s="8">
        <v>0</v>
      </c>
      <c r="W954" s="8">
        <v>0</v>
      </c>
      <c r="X954" s="8">
        <v>0</v>
      </c>
      <c r="Y954" s="8">
        <v>-3771.93</v>
      </c>
      <c r="Z954" s="8">
        <v>10000</v>
      </c>
      <c r="AA954" s="9">
        <v>10000</v>
      </c>
      <c r="AB954" s="26"/>
      <c r="AC954" s="33"/>
    </row>
    <row r="955" spans="1:29" ht="38.25">
      <c r="A955" s="49" t="s">
        <v>1142</v>
      </c>
      <c r="B955" s="7" t="s">
        <v>962</v>
      </c>
      <c r="C955" s="8">
        <v>2000</v>
      </c>
      <c r="D955" s="8">
        <v>0</v>
      </c>
      <c r="E955" s="8">
        <v>0</v>
      </c>
      <c r="F955" s="8">
        <v>0</v>
      </c>
      <c r="G955" s="8">
        <v>10000</v>
      </c>
      <c r="H955" s="8">
        <v>0</v>
      </c>
      <c r="I955" s="8">
        <v>10000</v>
      </c>
      <c r="J955" s="8">
        <v>10000</v>
      </c>
      <c r="K955" s="8">
        <v>0</v>
      </c>
      <c r="L955" s="8">
        <v>10000</v>
      </c>
      <c r="M955" s="8">
        <v>3771.93</v>
      </c>
      <c r="N955" s="8">
        <v>0</v>
      </c>
      <c r="O955" s="8">
        <v>3771.93</v>
      </c>
      <c r="P955" s="8">
        <v>3686.13</v>
      </c>
      <c r="Q955" s="8">
        <v>0</v>
      </c>
      <c r="R955" s="8">
        <v>3686.13</v>
      </c>
      <c r="S955" s="8">
        <v>2770.25</v>
      </c>
      <c r="T955" s="8">
        <v>0</v>
      </c>
      <c r="U955" s="8">
        <v>2770.25</v>
      </c>
      <c r="V955" s="8">
        <v>0</v>
      </c>
      <c r="W955" s="8">
        <v>0</v>
      </c>
      <c r="X955" s="8">
        <v>0</v>
      </c>
      <c r="Y955" s="8">
        <v>-3771.93</v>
      </c>
      <c r="Z955" s="8">
        <v>10000</v>
      </c>
      <c r="AA955" s="9">
        <v>10000</v>
      </c>
      <c r="AB955" s="26"/>
      <c r="AC955" s="33"/>
    </row>
    <row r="956" spans="1:29" ht="25.5">
      <c r="A956" s="49" t="s">
        <v>758</v>
      </c>
      <c r="B956" s="7" t="s">
        <v>811</v>
      </c>
      <c r="C956" s="24">
        <f>SUM(C957+C959)</f>
        <v>7350</v>
      </c>
      <c r="D956" s="8">
        <v>0</v>
      </c>
      <c r="E956" s="8">
        <v>0</v>
      </c>
      <c r="F956" s="8">
        <v>0</v>
      </c>
      <c r="G956" s="8">
        <v>5000</v>
      </c>
      <c r="H956" s="8">
        <v>0</v>
      </c>
      <c r="I956" s="8">
        <v>5000</v>
      </c>
      <c r="J956" s="8">
        <v>5000</v>
      </c>
      <c r="K956" s="8">
        <v>0</v>
      </c>
      <c r="L956" s="8">
        <v>5000</v>
      </c>
      <c r="M956" s="8">
        <v>176.08</v>
      </c>
      <c r="N956" s="8">
        <v>0</v>
      </c>
      <c r="O956" s="8">
        <v>176.08</v>
      </c>
      <c r="P956" s="8">
        <v>176.08</v>
      </c>
      <c r="Q956" s="8">
        <v>0</v>
      </c>
      <c r="R956" s="8">
        <v>176.08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-176.08</v>
      </c>
      <c r="Z956" s="8">
        <v>5000</v>
      </c>
      <c r="AA956" s="9">
        <v>5000</v>
      </c>
      <c r="AB956" s="26"/>
      <c r="AC956" s="33"/>
    </row>
    <row r="957" spans="1:29" ht="25.5">
      <c r="A957" s="49" t="s">
        <v>759</v>
      </c>
      <c r="B957" s="7" t="s">
        <v>965</v>
      </c>
      <c r="C957" s="10">
        <f>SUM(C958)</f>
        <v>6000</v>
      </c>
      <c r="D957" s="8">
        <v>5000</v>
      </c>
      <c r="E957" s="8">
        <v>0</v>
      </c>
      <c r="F957" s="8">
        <v>5000</v>
      </c>
      <c r="G957" s="8">
        <v>5000</v>
      </c>
      <c r="H957" s="8">
        <v>0</v>
      </c>
      <c r="I957" s="8">
        <v>5000</v>
      </c>
      <c r="J957" s="8">
        <v>5000</v>
      </c>
      <c r="K957" s="8">
        <v>0</v>
      </c>
      <c r="L957" s="8">
        <v>5000</v>
      </c>
      <c r="M957" s="8">
        <v>176.08</v>
      </c>
      <c r="N957" s="8">
        <v>0</v>
      </c>
      <c r="O957" s="8">
        <v>176.08</v>
      </c>
      <c r="P957" s="8">
        <v>176.08</v>
      </c>
      <c r="Q957" s="8">
        <v>0</v>
      </c>
      <c r="R957" s="8">
        <v>176.08</v>
      </c>
      <c r="S957" s="8">
        <v>0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-176.08</v>
      </c>
      <c r="Z957" s="8">
        <v>5000</v>
      </c>
      <c r="AA957" s="9">
        <v>5000</v>
      </c>
      <c r="AB957" s="26"/>
      <c r="AC957" s="33"/>
    </row>
    <row r="958" spans="1:29" ht="25.5">
      <c r="A958" s="49" t="s">
        <v>760</v>
      </c>
      <c r="B958" s="7" t="s">
        <v>965</v>
      </c>
      <c r="C958" s="8">
        <v>6000</v>
      </c>
      <c r="D958" s="8">
        <v>5000</v>
      </c>
      <c r="E958" s="8">
        <v>0</v>
      </c>
      <c r="F958" s="8">
        <v>5000</v>
      </c>
      <c r="G958" s="8">
        <v>5000</v>
      </c>
      <c r="H958" s="8">
        <v>0</v>
      </c>
      <c r="I958" s="8">
        <v>5000</v>
      </c>
      <c r="J958" s="8">
        <v>5000</v>
      </c>
      <c r="K958" s="8">
        <v>0</v>
      </c>
      <c r="L958" s="8">
        <v>5000</v>
      </c>
      <c r="M958" s="8">
        <v>176.08</v>
      </c>
      <c r="N958" s="8">
        <v>0</v>
      </c>
      <c r="O958" s="8">
        <v>176.08</v>
      </c>
      <c r="P958" s="8">
        <v>176.08</v>
      </c>
      <c r="Q958" s="8">
        <v>0</v>
      </c>
      <c r="R958" s="8">
        <v>176.08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-176.08</v>
      </c>
      <c r="Z958" s="8">
        <v>5000</v>
      </c>
      <c r="AA958" s="9">
        <v>5000</v>
      </c>
      <c r="AB958" s="26"/>
      <c r="AC958" s="33"/>
    </row>
    <row r="959" spans="1:29" ht="12.75">
      <c r="A959" s="49" t="s">
        <v>1140</v>
      </c>
      <c r="B959" s="7" t="s">
        <v>1552</v>
      </c>
      <c r="C959" s="10">
        <f>SUM(C960:C960)</f>
        <v>1350</v>
      </c>
      <c r="D959" s="8">
        <v>0</v>
      </c>
      <c r="E959" s="8">
        <v>0</v>
      </c>
      <c r="F959" s="8">
        <v>0</v>
      </c>
      <c r="G959" s="8">
        <v>43000</v>
      </c>
      <c r="H959" s="8">
        <v>0</v>
      </c>
      <c r="I959" s="8">
        <v>43000</v>
      </c>
      <c r="J959" s="8">
        <v>43000</v>
      </c>
      <c r="K959" s="8">
        <v>0</v>
      </c>
      <c r="L959" s="8">
        <v>43000</v>
      </c>
      <c r="M959" s="8">
        <v>5409.55</v>
      </c>
      <c r="N959" s="8">
        <v>0</v>
      </c>
      <c r="O959" s="8">
        <v>5409.55</v>
      </c>
      <c r="P959" s="8">
        <v>5409.55</v>
      </c>
      <c r="Q959" s="8">
        <v>0</v>
      </c>
      <c r="R959" s="8">
        <v>5409.55</v>
      </c>
      <c r="S959" s="8">
        <v>5409.55</v>
      </c>
      <c r="T959" s="8">
        <v>0</v>
      </c>
      <c r="U959" s="8">
        <v>5409.55</v>
      </c>
      <c r="V959" s="8">
        <v>0</v>
      </c>
      <c r="W959" s="8">
        <v>0</v>
      </c>
      <c r="X959" s="8">
        <v>0</v>
      </c>
      <c r="Y959" s="8">
        <v>-5409.55</v>
      </c>
      <c r="Z959" s="8">
        <v>43000</v>
      </c>
      <c r="AA959" s="9">
        <v>43000</v>
      </c>
      <c r="AB959" s="26"/>
      <c r="AC959" s="33"/>
    </row>
    <row r="960" spans="1:29" ht="12.75">
      <c r="A960" s="49" t="s">
        <v>1141</v>
      </c>
      <c r="B960" s="7" t="s">
        <v>1598</v>
      </c>
      <c r="C960" s="8">
        <v>1350</v>
      </c>
      <c r="D960" s="8">
        <v>0</v>
      </c>
      <c r="E960" s="8">
        <v>0</v>
      </c>
      <c r="F960" s="8">
        <v>0</v>
      </c>
      <c r="G960" s="8">
        <v>32250</v>
      </c>
      <c r="H960" s="8">
        <v>0</v>
      </c>
      <c r="I960" s="8">
        <v>32250</v>
      </c>
      <c r="J960" s="8">
        <v>32250</v>
      </c>
      <c r="K960" s="8">
        <v>0</v>
      </c>
      <c r="L960" s="8">
        <v>32250</v>
      </c>
      <c r="M960" s="8">
        <v>4057.15</v>
      </c>
      <c r="N960" s="8">
        <v>0</v>
      </c>
      <c r="O960" s="8">
        <v>4057.15</v>
      </c>
      <c r="P960" s="8">
        <v>4057.15</v>
      </c>
      <c r="Q960" s="8">
        <v>0</v>
      </c>
      <c r="R960" s="8">
        <v>4057.15</v>
      </c>
      <c r="S960" s="8">
        <v>4057.15</v>
      </c>
      <c r="T960" s="8">
        <v>0</v>
      </c>
      <c r="U960" s="8">
        <v>4057.15</v>
      </c>
      <c r="V960" s="8">
        <v>0</v>
      </c>
      <c r="W960" s="8">
        <v>0</v>
      </c>
      <c r="X960" s="8">
        <v>0</v>
      </c>
      <c r="Y960" s="8">
        <v>-4057.15</v>
      </c>
      <c r="Z960" s="8">
        <v>32250</v>
      </c>
      <c r="AA960" s="9">
        <v>32250</v>
      </c>
      <c r="AB960" s="26"/>
      <c r="AC960" s="33"/>
    </row>
    <row r="961" spans="1:29" ht="25.5">
      <c r="A961" s="49" t="s">
        <v>761</v>
      </c>
      <c r="B961" s="7" t="s">
        <v>968</v>
      </c>
      <c r="C961" s="24">
        <f>SUM(C962)</f>
        <v>819.8</v>
      </c>
      <c r="D961" s="8">
        <v>0</v>
      </c>
      <c r="E961" s="8">
        <v>0</v>
      </c>
      <c r="F961" s="8">
        <v>0</v>
      </c>
      <c r="G961" s="8">
        <v>1000</v>
      </c>
      <c r="H961" s="8">
        <v>0</v>
      </c>
      <c r="I961" s="8">
        <v>1000</v>
      </c>
      <c r="J961" s="8">
        <v>1000</v>
      </c>
      <c r="K961" s="8">
        <v>0</v>
      </c>
      <c r="L961" s="8">
        <v>1000</v>
      </c>
      <c r="M961" s="8">
        <v>95.64</v>
      </c>
      <c r="N961" s="8">
        <v>0</v>
      </c>
      <c r="O961" s="8">
        <v>95.64</v>
      </c>
      <c r="P961" s="8">
        <v>53.02</v>
      </c>
      <c r="Q961" s="8">
        <v>0</v>
      </c>
      <c r="R961" s="8">
        <v>53.02</v>
      </c>
      <c r="S961" s="8">
        <v>53.02</v>
      </c>
      <c r="T961" s="8">
        <v>0</v>
      </c>
      <c r="U961" s="8">
        <v>53.02</v>
      </c>
      <c r="V961" s="8">
        <v>0</v>
      </c>
      <c r="W961" s="8">
        <v>0</v>
      </c>
      <c r="X961" s="8">
        <v>0</v>
      </c>
      <c r="Y961" s="8">
        <v>-95.64</v>
      </c>
      <c r="Z961" s="8">
        <v>1000</v>
      </c>
      <c r="AA961" s="9">
        <v>1000</v>
      </c>
      <c r="AB961" s="26"/>
      <c r="AC961" s="33"/>
    </row>
    <row r="962" spans="1:29" ht="25.5">
      <c r="A962" s="49" t="s">
        <v>762</v>
      </c>
      <c r="B962" s="7" t="s">
        <v>969</v>
      </c>
      <c r="C962" s="10">
        <f>SUM(C964+C963)</f>
        <v>819.8</v>
      </c>
      <c r="D962" s="8">
        <v>0</v>
      </c>
      <c r="E962" s="8">
        <v>0</v>
      </c>
      <c r="F962" s="8">
        <v>0</v>
      </c>
      <c r="G962" s="8">
        <v>1000</v>
      </c>
      <c r="H962" s="8">
        <v>0</v>
      </c>
      <c r="I962" s="8">
        <v>1000</v>
      </c>
      <c r="J962" s="8">
        <v>1000</v>
      </c>
      <c r="K962" s="8">
        <v>0</v>
      </c>
      <c r="L962" s="8">
        <v>1000</v>
      </c>
      <c r="M962" s="8">
        <v>95.64</v>
      </c>
      <c r="N962" s="8">
        <v>0</v>
      </c>
      <c r="O962" s="8">
        <v>95.64</v>
      </c>
      <c r="P962" s="8">
        <v>53.02</v>
      </c>
      <c r="Q962" s="8">
        <v>0</v>
      </c>
      <c r="R962" s="8">
        <v>53.02</v>
      </c>
      <c r="S962" s="8">
        <v>53.02</v>
      </c>
      <c r="T962" s="8">
        <v>0</v>
      </c>
      <c r="U962" s="8">
        <v>53.02</v>
      </c>
      <c r="V962" s="8">
        <v>0</v>
      </c>
      <c r="W962" s="8">
        <v>0</v>
      </c>
      <c r="X962" s="8">
        <v>0</v>
      </c>
      <c r="Y962" s="8">
        <v>-95.64</v>
      </c>
      <c r="Z962" s="8">
        <v>1000</v>
      </c>
      <c r="AA962" s="9">
        <v>1000</v>
      </c>
      <c r="AB962" s="26"/>
      <c r="AC962" s="33"/>
    </row>
    <row r="963" spans="1:29" ht="12.75">
      <c r="A963" s="49" t="s">
        <v>763</v>
      </c>
      <c r="B963" s="7" t="s">
        <v>1145</v>
      </c>
      <c r="C963" s="8">
        <v>519.8</v>
      </c>
      <c r="D963" s="8">
        <v>0</v>
      </c>
      <c r="E963" s="8">
        <v>0</v>
      </c>
      <c r="F963" s="8">
        <v>0</v>
      </c>
      <c r="G963" s="8">
        <v>1000</v>
      </c>
      <c r="H963" s="8">
        <v>0</v>
      </c>
      <c r="I963" s="8">
        <v>1000</v>
      </c>
      <c r="J963" s="8">
        <v>1000</v>
      </c>
      <c r="K963" s="8">
        <v>0</v>
      </c>
      <c r="L963" s="8">
        <v>1000</v>
      </c>
      <c r="M963" s="8">
        <v>95.64</v>
      </c>
      <c r="N963" s="8">
        <v>0</v>
      </c>
      <c r="O963" s="8">
        <v>95.64</v>
      </c>
      <c r="P963" s="8">
        <v>53.02</v>
      </c>
      <c r="Q963" s="8">
        <v>0</v>
      </c>
      <c r="R963" s="8">
        <v>53.02</v>
      </c>
      <c r="S963" s="8">
        <v>53.02</v>
      </c>
      <c r="T963" s="8">
        <v>0</v>
      </c>
      <c r="U963" s="8">
        <v>53.02</v>
      </c>
      <c r="V963" s="8">
        <v>0</v>
      </c>
      <c r="W963" s="8">
        <v>0</v>
      </c>
      <c r="X963" s="8">
        <v>0</v>
      </c>
      <c r="Y963" s="8">
        <v>-95.64</v>
      </c>
      <c r="Z963" s="8">
        <v>1000</v>
      </c>
      <c r="AA963" s="9">
        <v>1000</v>
      </c>
      <c r="AB963" s="26"/>
      <c r="AC963" s="33"/>
    </row>
    <row r="964" spans="1:29" ht="25.5">
      <c r="A964" s="49" t="s">
        <v>1149</v>
      </c>
      <c r="B964" s="7" t="s">
        <v>969</v>
      </c>
      <c r="C964" s="8">
        <v>300</v>
      </c>
      <c r="D964" s="8">
        <v>0</v>
      </c>
      <c r="E964" s="8">
        <v>0</v>
      </c>
      <c r="F964" s="8">
        <v>0</v>
      </c>
      <c r="G964" s="8">
        <v>35000</v>
      </c>
      <c r="H964" s="8">
        <v>0</v>
      </c>
      <c r="I964" s="8">
        <v>35000</v>
      </c>
      <c r="J964" s="8">
        <v>35000</v>
      </c>
      <c r="K964" s="8">
        <v>0</v>
      </c>
      <c r="L964" s="8">
        <v>35000</v>
      </c>
      <c r="M964" s="8">
        <v>8438.44</v>
      </c>
      <c r="N964" s="8">
        <v>0</v>
      </c>
      <c r="O964" s="8">
        <v>8438.44</v>
      </c>
      <c r="P964" s="8">
        <v>5041.03</v>
      </c>
      <c r="Q964" s="8">
        <v>0</v>
      </c>
      <c r="R964" s="8">
        <v>5041.03</v>
      </c>
      <c r="S964" s="8">
        <v>5041.03</v>
      </c>
      <c r="T964" s="8">
        <v>0</v>
      </c>
      <c r="U964" s="8">
        <v>5041.03</v>
      </c>
      <c r="V964" s="8">
        <v>0</v>
      </c>
      <c r="W964" s="8">
        <v>0</v>
      </c>
      <c r="X964" s="8">
        <v>0</v>
      </c>
      <c r="Y964" s="8">
        <v>-8438.44</v>
      </c>
      <c r="Z964" s="8">
        <v>35000</v>
      </c>
      <c r="AA964" s="9">
        <v>35000</v>
      </c>
      <c r="AB964" s="26"/>
      <c r="AC964" s="33"/>
    </row>
    <row r="965" spans="1:29" ht="12.75">
      <c r="A965" s="49" t="s">
        <v>764</v>
      </c>
      <c r="B965" s="7" t="s">
        <v>829</v>
      </c>
      <c r="C965" s="11">
        <f>SUM(C966+C970)</f>
        <v>74400</v>
      </c>
      <c r="D965" s="8">
        <v>0</v>
      </c>
      <c r="E965" s="8">
        <v>0</v>
      </c>
      <c r="F965" s="8">
        <v>0</v>
      </c>
      <c r="G965" s="8">
        <v>24000</v>
      </c>
      <c r="H965" s="8">
        <v>0</v>
      </c>
      <c r="I965" s="8">
        <v>24000</v>
      </c>
      <c r="J965" s="8">
        <v>24000</v>
      </c>
      <c r="K965" s="8">
        <v>0</v>
      </c>
      <c r="L965" s="8">
        <v>24000</v>
      </c>
      <c r="M965" s="8">
        <v>5894.16</v>
      </c>
      <c r="N965" s="8">
        <v>0</v>
      </c>
      <c r="O965" s="8">
        <v>5894.16</v>
      </c>
      <c r="P965" s="8">
        <v>5894.16</v>
      </c>
      <c r="Q965" s="8">
        <v>0</v>
      </c>
      <c r="R965" s="8">
        <v>5894.16</v>
      </c>
      <c r="S965" s="8">
        <v>5894.16</v>
      </c>
      <c r="T965" s="8">
        <v>0</v>
      </c>
      <c r="U965" s="8">
        <v>5894.16</v>
      </c>
      <c r="V965" s="8">
        <v>0</v>
      </c>
      <c r="W965" s="8">
        <v>0</v>
      </c>
      <c r="X965" s="8">
        <v>0</v>
      </c>
      <c r="Y965" s="8">
        <v>-5894.16</v>
      </c>
      <c r="Z965" s="8">
        <v>24000</v>
      </c>
      <c r="AA965" s="9">
        <v>24000</v>
      </c>
      <c r="AB965" s="26"/>
      <c r="AC965" s="33"/>
    </row>
    <row r="966" spans="1:29" ht="25.5">
      <c r="A966" s="49" t="s">
        <v>1479</v>
      </c>
      <c r="B966" s="7" t="s">
        <v>977</v>
      </c>
      <c r="C966" s="23">
        <f>SUM(C967)</f>
        <v>49600</v>
      </c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9"/>
      <c r="AB966" s="26"/>
      <c r="AC966" s="33"/>
    </row>
    <row r="967" spans="1:29" ht="25.5">
      <c r="A967" s="49" t="s">
        <v>1480</v>
      </c>
      <c r="B967" s="7" t="s">
        <v>1532</v>
      </c>
      <c r="C967" s="46">
        <f>SUM(C968:C969)</f>
        <v>49600</v>
      </c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9"/>
      <c r="AB967" s="26"/>
      <c r="AC967" s="33"/>
    </row>
    <row r="968" spans="1:29" ht="12.75">
      <c r="A968" s="49" t="s">
        <v>1481</v>
      </c>
      <c r="B968" s="7" t="s">
        <v>1533</v>
      </c>
      <c r="C968" s="8">
        <v>24800</v>
      </c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9"/>
      <c r="AB968" s="26"/>
      <c r="AC968" s="33"/>
    </row>
    <row r="969" spans="1:29" ht="12.75">
      <c r="A969" s="49" t="s">
        <v>1482</v>
      </c>
      <c r="B969" s="7" t="s">
        <v>1534</v>
      </c>
      <c r="C969" s="8">
        <v>24800</v>
      </c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9"/>
      <c r="AB969" s="26"/>
      <c r="AC969" s="33"/>
    </row>
    <row r="970" spans="1:29" ht="12.75">
      <c r="A970" s="49" t="s">
        <v>765</v>
      </c>
      <c r="B970" s="7" t="s">
        <v>1045</v>
      </c>
      <c r="C970" s="24">
        <f>SUM(C971)</f>
        <v>24800</v>
      </c>
      <c r="D970" s="8">
        <v>0</v>
      </c>
      <c r="E970" s="8">
        <v>0</v>
      </c>
      <c r="F970" s="8">
        <v>0</v>
      </c>
      <c r="G970" s="8">
        <v>24000</v>
      </c>
      <c r="H970" s="8">
        <v>0</v>
      </c>
      <c r="I970" s="8">
        <v>24000</v>
      </c>
      <c r="J970" s="8">
        <v>24000</v>
      </c>
      <c r="K970" s="8">
        <v>0</v>
      </c>
      <c r="L970" s="8">
        <v>24000</v>
      </c>
      <c r="M970" s="8">
        <v>5894.16</v>
      </c>
      <c r="N970" s="8">
        <v>0</v>
      </c>
      <c r="O970" s="8">
        <v>5894.16</v>
      </c>
      <c r="P970" s="8">
        <v>5894.16</v>
      </c>
      <c r="Q970" s="8">
        <v>0</v>
      </c>
      <c r="R970" s="8">
        <v>5894.16</v>
      </c>
      <c r="S970" s="8">
        <v>5894.16</v>
      </c>
      <c r="T970" s="8">
        <v>0</v>
      </c>
      <c r="U970" s="8">
        <v>5894.16</v>
      </c>
      <c r="V970" s="8">
        <v>0</v>
      </c>
      <c r="W970" s="8">
        <v>0</v>
      </c>
      <c r="X970" s="8">
        <v>0</v>
      </c>
      <c r="Y970" s="8">
        <v>-5894.16</v>
      </c>
      <c r="Z970" s="8">
        <v>24000</v>
      </c>
      <c r="AA970" s="9">
        <v>24000</v>
      </c>
      <c r="AB970" s="26"/>
      <c r="AC970" s="33"/>
    </row>
    <row r="971" spans="1:29" ht="12.75">
      <c r="A971" s="49" t="s">
        <v>766</v>
      </c>
      <c r="B971" s="7" t="s">
        <v>1048</v>
      </c>
      <c r="C971" s="10">
        <f>SUM(C972)</f>
        <v>24800</v>
      </c>
      <c r="D971" s="8">
        <v>0</v>
      </c>
      <c r="E971" s="8">
        <v>0</v>
      </c>
      <c r="F971" s="8">
        <v>0</v>
      </c>
      <c r="G971" s="8">
        <v>24000</v>
      </c>
      <c r="H971" s="8">
        <v>0</v>
      </c>
      <c r="I971" s="8">
        <v>24000</v>
      </c>
      <c r="J971" s="8">
        <v>24000</v>
      </c>
      <c r="K971" s="8">
        <v>0</v>
      </c>
      <c r="L971" s="8">
        <v>24000</v>
      </c>
      <c r="M971" s="8">
        <v>5894.16</v>
      </c>
      <c r="N971" s="8">
        <v>0</v>
      </c>
      <c r="O971" s="8">
        <v>5894.16</v>
      </c>
      <c r="P971" s="8">
        <v>5894.16</v>
      </c>
      <c r="Q971" s="8">
        <v>0</v>
      </c>
      <c r="R971" s="8">
        <v>5894.16</v>
      </c>
      <c r="S971" s="8">
        <v>5894.16</v>
      </c>
      <c r="T971" s="8">
        <v>0</v>
      </c>
      <c r="U971" s="8">
        <v>5894.16</v>
      </c>
      <c r="V971" s="8">
        <v>0</v>
      </c>
      <c r="W971" s="8">
        <v>0</v>
      </c>
      <c r="X971" s="8">
        <v>0</v>
      </c>
      <c r="Y971" s="8">
        <v>-5894.16</v>
      </c>
      <c r="Z971" s="8">
        <v>24000</v>
      </c>
      <c r="AA971" s="9">
        <v>24000</v>
      </c>
      <c r="AB971" s="26"/>
      <c r="AC971" s="33"/>
    </row>
    <row r="972" spans="1:29" ht="25.5">
      <c r="A972" s="49" t="s">
        <v>767</v>
      </c>
      <c r="B972" s="7" t="s">
        <v>1155</v>
      </c>
      <c r="C972" s="8">
        <v>24800</v>
      </c>
      <c r="D972" s="8">
        <v>0</v>
      </c>
      <c r="E972" s="8">
        <v>0</v>
      </c>
      <c r="F972" s="8">
        <v>0</v>
      </c>
      <c r="G972" s="8">
        <v>24000</v>
      </c>
      <c r="H972" s="8">
        <v>0</v>
      </c>
      <c r="I972" s="8">
        <v>24000</v>
      </c>
      <c r="J972" s="8">
        <v>24000</v>
      </c>
      <c r="K972" s="8">
        <v>0</v>
      </c>
      <c r="L972" s="8">
        <v>24000</v>
      </c>
      <c r="M972" s="8">
        <v>5894.16</v>
      </c>
      <c r="N972" s="8">
        <v>0</v>
      </c>
      <c r="O972" s="8">
        <v>5894.16</v>
      </c>
      <c r="P972" s="8">
        <v>5894.16</v>
      </c>
      <c r="Q972" s="8">
        <v>0</v>
      </c>
      <c r="R972" s="8">
        <v>5894.16</v>
      </c>
      <c r="S972" s="8">
        <v>5894.16</v>
      </c>
      <c r="T972" s="8">
        <v>0</v>
      </c>
      <c r="U972" s="8">
        <v>5894.16</v>
      </c>
      <c r="V972" s="8">
        <v>0</v>
      </c>
      <c r="W972" s="8">
        <v>0</v>
      </c>
      <c r="X972" s="8">
        <v>0</v>
      </c>
      <c r="Y972" s="8">
        <v>-5894.16</v>
      </c>
      <c r="Z972" s="8">
        <v>24000</v>
      </c>
      <c r="AA972" s="9">
        <v>24000</v>
      </c>
      <c r="AB972" s="26" t="s">
        <v>1198</v>
      </c>
      <c r="AC972" s="33"/>
    </row>
    <row r="973" spans="1:29" ht="12.75">
      <c r="A973" s="49" t="s">
        <v>1483</v>
      </c>
      <c r="B973" s="7" t="s">
        <v>991</v>
      </c>
      <c r="C973" s="23">
        <f>SUM(C974)</f>
        <v>4000</v>
      </c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9"/>
      <c r="AB973" s="26"/>
      <c r="AC973" s="33"/>
    </row>
    <row r="974" spans="1:29" ht="25.5">
      <c r="A974" s="49" t="s">
        <v>1484</v>
      </c>
      <c r="B974" s="7" t="s">
        <v>1535</v>
      </c>
      <c r="C974" s="13">
        <f>SUM(C975)</f>
        <v>4000</v>
      </c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9"/>
      <c r="AB974" s="26"/>
      <c r="AC974" s="33"/>
    </row>
    <row r="975" spans="1:29" ht="25.5">
      <c r="A975" s="49" t="s">
        <v>1485</v>
      </c>
      <c r="B975" s="7" t="s">
        <v>1535</v>
      </c>
      <c r="C975" s="10">
        <f>SUM(C976)</f>
        <v>4000</v>
      </c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9"/>
      <c r="AB975" s="26"/>
      <c r="AC975" s="33"/>
    </row>
    <row r="976" spans="1:29" ht="25.5">
      <c r="A976" s="49" t="s">
        <v>1486</v>
      </c>
      <c r="B976" s="7" t="s">
        <v>1536</v>
      </c>
      <c r="C976" s="8">
        <v>4000</v>
      </c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9"/>
      <c r="AB976" s="26"/>
      <c r="AC976" s="33"/>
    </row>
    <row r="977" spans="1:29" ht="12.75">
      <c r="A977" s="49" t="s">
        <v>768</v>
      </c>
      <c r="B977" s="7" t="s">
        <v>1010</v>
      </c>
      <c r="C977" s="11">
        <f>SUM(C978)</f>
        <v>20000</v>
      </c>
      <c r="D977" s="8">
        <v>19680</v>
      </c>
      <c r="E977" s="8">
        <v>0</v>
      </c>
      <c r="F977" s="8">
        <v>19680</v>
      </c>
      <c r="G977" s="8">
        <v>71680</v>
      </c>
      <c r="H977" s="8">
        <v>0</v>
      </c>
      <c r="I977" s="8">
        <v>71680</v>
      </c>
      <c r="J977" s="8">
        <v>51680</v>
      </c>
      <c r="K977" s="8">
        <v>0</v>
      </c>
      <c r="L977" s="8">
        <v>51680</v>
      </c>
      <c r="M977" s="8">
        <v>19680</v>
      </c>
      <c r="N977" s="8">
        <v>0</v>
      </c>
      <c r="O977" s="8">
        <v>19680</v>
      </c>
      <c r="P977" s="8">
        <v>19680</v>
      </c>
      <c r="Q977" s="8">
        <v>0</v>
      </c>
      <c r="R977" s="8">
        <v>19680</v>
      </c>
      <c r="S977" s="8">
        <v>19680</v>
      </c>
      <c r="T977" s="8">
        <v>0</v>
      </c>
      <c r="U977" s="8">
        <v>19680</v>
      </c>
      <c r="V977" s="8">
        <v>0</v>
      </c>
      <c r="W977" s="8">
        <v>0</v>
      </c>
      <c r="X977" s="8">
        <v>0</v>
      </c>
      <c r="Y977" s="8">
        <v>-19680</v>
      </c>
      <c r="Z977" s="8">
        <v>71680</v>
      </c>
      <c r="AA977" s="9">
        <v>51680</v>
      </c>
      <c r="AB977" s="26"/>
      <c r="AC977" s="33"/>
    </row>
    <row r="978" spans="1:29" ht="12.75">
      <c r="A978" s="49" t="s">
        <v>769</v>
      </c>
      <c r="B978" s="7" t="s">
        <v>1018</v>
      </c>
      <c r="C978" s="23">
        <f>SUM(C979)</f>
        <v>20000</v>
      </c>
      <c r="D978" s="8">
        <v>19680</v>
      </c>
      <c r="E978" s="8">
        <v>0</v>
      </c>
      <c r="F978" s="8">
        <v>19680</v>
      </c>
      <c r="G978" s="8">
        <v>71680</v>
      </c>
      <c r="H978" s="8">
        <v>0</v>
      </c>
      <c r="I978" s="8">
        <v>71680</v>
      </c>
      <c r="J978" s="8">
        <v>51680</v>
      </c>
      <c r="K978" s="8">
        <v>0</v>
      </c>
      <c r="L978" s="8">
        <v>51680</v>
      </c>
      <c r="M978" s="8">
        <v>19680</v>
      </c>
      <c r="N978" s="8">
        <v>0</v>
      </c>
      <c r="O978" s="8">
        <v>19680</v>
      </c>
      <c r="P978" s="8">
        <v>19680</v>
      </c>
      <c r="Q978" s="8">
        <v>0</v>
      </c>
      <c r="R978" s="8">
        <v>19680</v>
      </c>
      <c r="S978" s="8">
        <v>19680</v>
      </c>
      <c r="T978" s="8">
        <v>0</v>
      </c>
      <c r="U978" s="8">
        <v>19680</v>
      </c>
      <c r="V978" s="8">
        <v>0</v>
      </c>
      <c r="W978" s="8">
        <v>0</v>
      </c>
      <c r="X978" s="8">
        <v>0</v>
      </c>
      <c r="Y978" s="8">
        <v>-19680</v>
      </c>
      <c r="Z978" s="8">
        <v>71680</v>
      </c>
      <c r="AA978" s="9">
        <v>51680</v>
      </c>
      <c r="AB978" s="26"/>
      <c r="AC978" s="33"/>
    </row>
    <row r="979" spans="1:29" ht="38.25">
      <c r="A979" s="49" t="s">
        <v>770</v>
      </c>
      <c r="B979" s="7" t="s">
        <v>1019</v>
      </c>
      <c r="C979" s="24">
        <f>SUM(C980)</f>
        <v>20000</v>
      </c>
      <c r="D979" s="8">
        <v>0</v>
      </c>
      <c r="E979" s="8">
        <v>0</v>
      </c>
      <c r="F979" s="8">
        <v>0</v>
      </c>
      <c r="G979" s="8">
        <v>32000</v>
      </c>
      <c r="H979" s="8">
        <v>0</v>
      </c>
      <c r="I979" s="8">
        <v>32000</v>
      </c>
      <c r="J979" s="8">
        <v>32000</v>
      </c>
      <c r="K979" s="8">
        <v>0</v>
      </c>
      <c r="L979" s="8">
        <v>32000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32000</v>
      </c>
      <c r="AA979" s="9">
        <v>32000</v>
      </c>
      <c r="AB979" s="26"/>
      <c r="AC979" s="33"/>
    </row>
    <row r="980" spans="1:29" ht="12.75">
      <c r="A980" s="49" t="s">
        <v>771</v>
      </c>
      <c r="B980" s="7" t="s">
        <v>1020</v>
      </c>
      <c r="C980" s="10">
        <f>SUM(C981:C982)</f>
        <v>20000</v>
      </c>
      <c r="D980" s="8">
        <v>0</v>
      </c>
      <c r="E980" s="8">
        <v>0</v>
      </c>
      <c r="F980" s="8">
        <v>0</v>
      </c>
      <c r="G980" s="8">
        <v>32000</v>
      </c>
      <c r="H980" s="8">
        <v>0</v>
      </c>
      <c r="I980" s="8">
        <v>32000</v>
      </c>
      <c r="J980" s="8">
        <v>32000</v>
      </c>
      <c r="K980" s="8">
        <v>0</v>
      </c>
      <c r="L980" s="8">
        <v>32000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32000</v>
      </c>
      <c r="AA980" s="9">
        <v>32000</v>
      </c>
      <c r="AB980" s="26"/>
      <c r="AC980" s="33"/>
    </row>
    <row r="981" spans="1:29" ht="12.75">
      <c r="A981" s="49" t="s">
        <v>772</v>
      </c>
      <c r="B981" s="7" t="s">
        <v>1131</v>
      </c>
      <c r="C981" s="8">
        <v>20000</v>
      </c>
      <c r="D981" s="8">
        <v>0</v>
      </c>
      <c r="E981" s="8">
        <v>0</v>
      </c>
      <c r="F981" s="8">
        <v>0</v>
      </c>
      <c r="G981" s="8">
        <v>20000</v>
      </c>
      <c r="H981" s="8">
        <v>0</v>
      </c>
      <c r="I981" s="8">
        <v>20000</v>
      </c>
      <c r="J981" s="8">
        <v>20000</v>
      </c>
      <c r="K981" s="8">
        <v>0</v>
      </c>
      <c r="L981" s="8">
        <v>20000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20000</v>
      </c>
      <c r="AA981" s="9">
        <v>20000</v>
      </c>
      <c r="AB981" s="26" t="s">
        <v>1198</v>
      </c>
      <c r="AC981" s="37"/>
    </row>
    <row r="982" spans="1:29" ht="12.75">
      <c r="A982" s="49" t="s">
        <v>1277</v>
      </c>
      <c r="B982" s="7" t="s">
        <v>1278</v>
      </c>
      <c r="C982" s="8">
        <v>0</v>
      </c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9"/>
      <c r="AB982" s="26" t="s">
        <v>1198</v>
      </c>
      <c r="AC982" s="33"/>
    </row>
    <row r="983" spans="1:29" ht="12.75">
      <c r="A983" s="49" t="s">
        <v>1673</v>
      </c>
      <c r="B983" s="7" t="s">
        <v>913</v>
      </c>
      <c r="C983" s="11">
        <f>SUM(C984)</f>
        <v>20000</v>
      </c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9"/>
      <c r="AB983" s="26"/>
      <c r="AC983" s="38"/>
    </row>
    <row r="984" spans="1:29" ht="12.75">
      <c r="A984" s="49" t="s">
        <v>1674</v>
      </c>
      <c r="B984" s="7" t="s">
        <v>914</v>
      </c>
      <c r="C984" s="23">
        <f>SUM(C985+C990)</f>
        <v>20000</v>
      </c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9"/>
      <c r="AB984" s="26"/>
      <c r="AC984" s="38"/>
    </row>
    <row r="985" spans="1:29" ht="25.5">
      <c r="A985" s="49" t="s">
        <v>1675</v>
      </c>
      <c r="B985" s="7" t="s">
        <v>915</v>
      </c>
      <c r="C985" s="13">
        <f>SUM(C986+C988)</f>
        <v>20000</v>
      </c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9"/>
      <c r="AB985" s="26"/>
      <c r="AC985" s="38"/>
    </row>
    <row r="986" spans="1:29" ht="12.75">
      <c r="A986" s="49" t="s">
        <v>1676</v>
      </c>
      <c r="B986" s="7" t="s">
        <v>1531</v>
      </c>
      <c r="C986" s="10">
        <f>SUM(C987)</f>
        <v>0</v>
      </c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9"/>
      <c r="AB986" s="26"/>
      <c r="AC986" s="38"/>
    </row>
    <row r="987" spans="1:29" ht="12.75">
      <c r="A987" s="49" t="s">
        <v>1677</v>
      </c>
      <c r="B987" s="7" t="s">
        <v>1531</v>
      </c>
      <c r="C987" s="8">
        <v>0</v>
      </c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9"/>
      <c r="AB987" s="26"/>
      <c r="AC987" s="38"/>
    </row>
    <row r="988" spans="1:29" ht="12.75">
      <c r="A988" s="49" t="s">
        <v>1678</v>
      </c>
      <c r="B988" s="7" t="s">
        <v>916</v>
      </c>
      <c r="C988" s="10">
        <f>SUM(C989)</f>
        <v>20000</v>
      </c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9"/>
      <c r="AB988" s="26"/>
      <c r="AC988" s="38"/>
    </row>
    <row r="989" spans="1:29" ht="12.75">
      <c r="A989" s="49" t="s">
        <v>1679</v>
      </c>
      <c r="B989" s="7" t="s">
        <v>916</v>
      </c>
      <c r="C989" s="8">
        <v>20000</v>
      </c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9"/>
      <c r="AB989" s="26"/>
      <c r="AC989" s="38"/>
    </row>
    <row r="990" spans="1:29" ht="12.75">
      <c r="A990" s="49" t="s">
        <v>1680</v>
      </c>
      <c r="B990" s="7" t="s">
        <v>1026</v>
      </c>
      <c r="C990" s="13">
        <f>SUM(C991)</f>
        <v>0</v>
      </c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9"/>
      <c r="AB990" s="26"/>
      <c r="AC990" s="38"/>
    </row>
    <row r="991" spans="1:29" ht="12.75">
      <c r="A991" s="49" t="s">
        <v>1681</v>
      </c>
      <c r="B991" s="7" t="s">
        <v>1027</v>
      </c>
      <c r="C991" s="10">
        <f>SUM(C992)</f>
        <v>0</v>
      </c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9"/>
      <c r="AB991" s="26"/>
      <c r="AC991" s="38"/>
    </row>
    <row r="992" spans="1:29" ht="12.75">
      <c r="A992" s="49" t="s">
        <v>1682</v>
      </c>
      <c r="B992" s="7" t="s">
        <v>1027</v>
      </c>
      <c r="C992" s="8">
        <v>0</v>
      </c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9"/>
      <c r="AB992" s="26"/>
      <c r="AC992" s="38"/>
    </row>
    <row r="993" spans="1:29" ht="12.75">
      <c r="A993" s="49" t="s">
        <v>773</v>
      </c>
      <c r="B993" s="7" t="s">
        <v>1132</v>
      </c>
      <c r="C993" s="22">
        <f>SUM(C994)</f>
        <v>148200</v>
      </c>
      <c r="D993" s="8">
        <v>0</v>
      </c>
      <c r="E993" s="8">
        <v>0</v>
      </c>
      <c r="F993" s="8">
        <v>0</v>
      </c>
      <c r="G993" s="8">
        <v>157000</v>
      </c>
      <c r="H993" s="8">
        <v>0</v>
      </c>
      <c r="I993" s="8">
        <v>157000</v>
      </c>
      <c r="J993" s="8">
        <v>147950</v>
      </c>
      <c r="K993" s="8">
        <v>0</v>
      </c>
      <c r="L993" s="8">
        <v>147950</v>
      </c>
      <c r="M993" s="8">
        <v>67842.85</v>
      </c>
      <c r="N993" s="8">
        <v>0</v>
      </c>
      <c r="O993" s="8">
        <v>67842.85</v>
      </c>
      <c r="P993" s="8">
        <v>74591.52</v>
      </c>
      <c r="Q993" s="8">
        <v>0</v>
      </c>
      <c r="R993" s="8">
        <v>74591.52</v>
      </c>
      <c r="S993" s="8">
        <v>74591.52</v>
      </c>
      <c r="T993" s="8">
        <v>0</v>
      </c>
      <c r="U993" s="8">
        <v>74591.52</v>
      </c>
      <c r="V993" s="8">
        <v>0</v>
      </c>
      <c r="W993" s="8">
        <v>0</v>
      </c>
      <c r="X993" s="8">
        <v>0</v>
      </c>
      <c r="Y993" s="8">
        <v>-67842.85</v>
      </c>
      <c r="Z993" s="8">
        <v>157000</v>
      </c>
      <c r="AA993" s="9">
        <v>147950</v>
      </c>
      <c r="AB993" s="26"/>
      <c r="AC993" s="33"/>
    </row>
    <row r="994" spans="1:29" ht="12.75">
      <c r="A994" s="49" t="s">
        <v>774</v>
      </c>
      <c r="B994" s="7" t="s">
        <v>806</v>
      </c>
      <c r="C994" s="11">
        <f>SUM(C995)</f>
        <v>148200</v>
      </c>
      <c r="D994" s="8">
        <v>0</v>
      </c>
      <c r="E994" s="8">
        <v>0</v>
      </c>
      <c r="F994" s="8">
        <v>0</v>
      </c>
      <c r="G994" s="8">
        <v>157000</v>
      </c>
      <c r="H994" s="8">
        <v>0</v>
      </c>
      <c r="I994" s="8">
        <v>157000</v>
      </c>
      <c r="J994" s="8">
        <v>147950</v>
      </c>
      <c r="K994" s="8">
        <v>0</v>
      </c>
      <c r="L994" s="8">
        <v>147950</v>
      </c>
      <c r="M994" s="8">
        <v>67842.85</v>
      </c>
      <c r="N994" s="8">
        <v>0</v>
      </c>
      <c r="O994" s="8">
        <v>67842.85</v>
      </c>
      <c r="P994" s="8">
        <v>74591.52</v>
      </c>
      <c r="Q994" s="8">
        <v>0</v>
      </c>
      <c r="R994" s="8">
        <v>74591.52</v>
      </c>
      <c r="S994" s="8">
        <v>74591.52</v>
      </c>
      <c r="T994" s="8">
        <v>0</v>
      </c>
      <c r="U994" s="8">
        <v>74591.52</v>
      </c>
      <c r="V994" s="8">
        <v>0</v>
      </c>
      <c r="W994" s="8">
        <v>0</v>
      </c>
      <c r="X994" s="8">
        <v>0</v>
      </c>
      <c r="Y994" s="8">
        <v>-67842.85</v>
      </c>
      <c r="Z994" s="8">
        <v>157000</v>
      </c>
      <c r="AA994" s="9">
        <v>147950</v>
      </c>
      <c r="AB994" s="26"/>
      <c r="AC994" s="33"/>
    </row>
    <row r="995" spans="1:29" ht="12.75">
      <c r="A995" s="49" t="s">
        <v>775</v>
      </c>
      <c r="B995" s="7" t="s">
        <v>807</v>
      </c>
      <c r="C995" s="23">
        <f>SUM(C996+C999+C1004)</f>
        <v>148200</v>
      </c>
      <c r="D995" s="8">
        <v>0</v>
      </c>
      <c r="E995" s="8">
        <v>0</v>
      </c>
      <c r="F995" s="8">
        <v>0</v>
      </c>
      <c r="G995" s="8">
        <v>157000</v>
      </c>
      <c r="H995" s="8">
        <v>0</v>
      </c>
      <c r="I995" s="8">
        <v>157000</v>
      </c>
      <c r="J995" s="8">
        <v>147950</v>
      </c>
      <c r="K995" s="8">
        <v>0</v>
      </c>
      <c r="L995" s="8">
        <v>147950</v>
      </c>
      <c r="M995" s="8">
        <v>67842.85</v>
      </c>
      <c r="N995" s="8">
        <v>0</v>
      </c>
      <c r="O995" s="8">
        <v>67842.85</v>
      </c>
      <c r="P995" s="8">
        <v>74591.52</v>
      </c>
      <c r="Q995" s="8">
        <v>0</v>
      </c>
      <c r="R995" s="8">
        <v>74591.52</v>
      </c>
      <c r="S995" s="8">
        <v>74591.52</v>
      </c>
      <c r="T995" s="8">
        <v>0</v>
      </c>
      <c r="U995" s="8">
        <v>74591.52</v>
      </c>
      <c r="V995" s="8">
        <v>0</v>
      </c>
      <c r="W995" s="8">
        <v>0</v>
      </c>
      <c r="X995" s="8">
        <v>0</v>
      </c>
      <c r="Y995" s="8">
        <v>-67842.85</v>
      </c>
      <c r="Z995" s="8">
        <v>157000</v>
      </c>
      <c r="AA995" s="9">
        <v>147950</v>
      </c>
      <c r="AB995" s="26"/>
      <c r="AC995" s="33"/>
    </row>
    <row r="996" spans="1:29" ht="12.75">
      <c r="A996" s="49" t="s">
        <v>776</v>
      </c>
      <c r="B996" s="7" t="s">
        <v>959</v>
      </c>
      <c r="C996" s="24">
        <f>SUM(C997)</f>
        <v>121500</v>
      </c>
      <c r="D996" s="8">
        <v>0</v>
      </c>
      <c r="E996" s="8">
        <v>0</v>
      </c>
      <c r="F996" s="8">
        <v>0</v>
      </c>
      <c r="G996" s="8">
        <v>110000</v>
      </c>
      <c r="H996" s="8">
        <v>0</v>
      </c>
      <c r="I996" s="8">
        <v>110000</v>
      </c>
      <c r="J996" s="8">
        <v>110000</v>
      </c>
      <c r="K996" s="8">
        <v>0</v>
      </c>
      <c r="L996" s="8">
        <v>110000</v>
      </c>
      <c r="M996" s="8">
        <v>51942.83</v>
      </c>
      <c r="N996" s="8">
        <v>0</v>
      </c>
      <c r="O996" s="8">
        <v>51942.83</v>
      </c>
      <c r="P996" s="8">
        <v>57335.38</v>
      </c>
      <c r="Q996" s="8">
        <v>0</v>
      </c>
      <c r="R996" s="8">
        <v>57335.38</v>
      </c>
      <c r="S996" s="8">
        <v>57335.38</v>
      </c>
      <c r="T996" s="8">
        <v>0</v>
      </c>
      <c r="U996" s="8">
        <v>57335.38</v>
      </c>
      <c r="V996" s="8">
        <v>0</v>
      </c>
      <c r="W996" s="8">
        <v>0</v>
      </c>
      <c r="X996" s="8">
        <v>0</v>
      </c>
      <c r="Y996" s="8">
        <v>-51942.83</v>
      </c>
      <c r="Z996" s="8">
        <v>110000</v>
      </c>
      <c r="AA996" s="9">
        <v>110000</v>
      </c>
      <c r="AB996" s="26"/>
      <c r="AC996" s="33"/>
    </row>
    <row r="997" spans="1:29" ht="38.25">
      <c r="A997" s="49" t="s">
        <v>777</v>
      </c>
      <c r="B997" s="7" t="s">
        <v>960</v>
      </c>
      <c r="C997" s="10">
        <f>SUM(C998)</f>
        <v>121500</v>
      </c>
      <c r="D997" s="8">
        <v>0</v>
      </c>
      <c r="E997" s="8">
        <v>0</v>
      </c>
      <c r="F997" s="8">
        <v>0</v>
      </c>
      <c r="G997" s="8">
        <v>110000</v>
      </c>
      <c r="H997" s="8">
        <v>0</v>
      </c>
      <c r="I997" s="8">
        <v>110000</v>
      </c>
      <c r="J997" s="8">
        <v>110000</v>
      </c>
      <c r="K997" s="8">
        <v>0</v>
      </c>
      <c r="L997" s="8">
        <v>110000</v>
      </c>
      <c r="M997" s="8">
        <v>51942.83</v>
      </c>
      <c r="N997" s="8">
        <v>0</v>
      </c>
      <c r="O997" s="8">
        <v>51942.83</v>
      </c>
      <c r="P997" s="8">
        <v>57335.38</v>
      </c>
      <c r="Q997" s="8">
        <v>0</v>
      </c>
      <c r="R997" s="8">
        <v>57335.38</v>
      </c>
      <c r="S997" s="8">
        <v>57335.38</v>
      </c>
      <c r="T997" s="8">
        <v>0</v>
      </c>
      <c r="U997" s="8">
        <v>57335.38</v>
      </c>
      <c r="V997" s="8">
        <v>0</v>
      </c>
      <c r="W997" s="8">
        <v>0</v>
      </c>
      <c r="X997" s="8">
        <v>0</v>
      </c>
      <c r="Y997" s="8">
        <v>-51942.83</v>
      </c>
      <c r="Z997" s="8">
        <v>110000</v>
      </c>
      <c r="AA997" s="9">
        <v>110000</v>
      </c>
      <c r="AB997" s="26"/>
      <c r="AC997" s="33"/>
    </row>
    <row r="998" spans="1:29" ht="38.25">
      <c r="A998" s="49" t="s">
        <v>778</v>
      </c>
      <c r="B998" s="7" t="s">
        <v>960</v>
      </c>
      <c r="C998" s="8">
        <v>121500</v>
      </c>
      <c r="D998" s="8">
        <v>0</v>
      </c>
      <c r="E998" s="8">
        <v>0</v>
      </c>
      <c r="F998" s="8">
        <v>0</v>
      </c>
      <c r="G998" s="8">
        <v>110000</v>
      </c>
      <c r="H998" s="8">
        <v>0</v>
      </c>
      <c r="I998" s="8">
        <v>110000</v>
      </c>
      <c r="J998" s="8">
        <v>110000</v>
      </c>
      <c r="K998" s="8">
        <v>0</v>
      </c>
      <c r="L998" s="8">
        <v>110000</v>
      </c>
      <c r="M998" s="8">
        <v>51942.83</v>
      </c>
      <c r="N998" s="8">
        <v>0</v>
      </c>
      <c r="O998" s="8">
        <v>51942.83</v>
      </c>
      <c r="P998" s="8">
        <v>57335.38</v>
      </c>
      <c r="Q998" s="8">
        <v>0</v>
      </c>
      <c r="R998" s="8">
        <v>57335.38</v>
      </c>
      <c r="S998" s="8">
        <v>57335.38</v>
      </c>
      <c r="T998" s="8">
        <v>0</v>
      </c>
      <c r="U998" s="8">
        <v>57335.38</v>
      </c>
      <c r="V998" s="8">
        <v>0</v>
      </c>
      <c r="W998" s="8">
        <v>0</v>
      </c>
      <c r="X998" s="8">
        <v>0</v>
      </c>
      <c r="Y998" s="8">
        <v>-51942.83</v>
      </c>
      <c r="Z998" s="8">
        <v>110000</v>
      </c>
      <c r="AA998" s="9">
        <v>110000</v>
      </c>
      <c r="AB998" s="26"/>
      <c r="AC998" s="33"/>
    </row>
    <row r="999" spans="1:29" ht="25.5">
      <c r="A999" s="49" t="s">
        <v>779</v>
      </c>
      <c r="B999" s="7" t="s">
        <v>811</v>
      </c>
      <c r="C999" s="24">
        <f>SUM(C1000+C1002)</f>
        <v>21700</v>
      </c>
      <c r="D999" s="8">
        <v>0</v>
      </c>
      <c r="E999" s="8">
        <v>0</v>
      </c>
      <c r="F999" s="8">
        <v>0</v>
      </c>
      <c r="G999" s="8">
        <v>32000</v>
      </c>
      <c r="H999" s="8">
        <v>0</v>
      </c>
      <c r="I999" s="8">
        <v>32000</v>
      </c>
      <c r="J999" s="8">
        <v>32000</v>
      </c>
      <c r="K999" s="8">
        <v>0</v>
      </c>
      <c r="L999" s="8">
        <v>32000</v>
      </c>
      <c r="M999" s="8">
        <v>9951.79</v>
      </c>
      <c r="N999" s="8">
        <v>0</v>
      </c>
      <c r="O999" s="8">
        <v>9951.79</v>
      </c>
      <c r="P999" s="8">
        <v>11307.91</v>
      </c>
      <c r="Q999" s="8">
        <v>0</v>
      </c>
      <c r="R999" s="8">
        <v>11307.91</v>
      </c>
      <c r="S999" s="8">
        <v>11307.91</v>
      </c>
      <c r="T999" s="8">
        <v>0</v>
      </c>
      <c r="U999" s="8">
        <v>11307.91</v>
      </c>
      <c r="V999" s="8">
        <v>0</v>
      </c>
      <c r="W999" s="8">
        <v>0</v>
      </c>
      <c r="X999" s="8">
        <v>0</v>
      </c>
      <c r="Y999" s="8">
        <v>-9951.79</v>
      </c>
      <c r="Z999" s="8">
        <v>32000</v>
      </c>
      <c r="AA999" s="9">
        <v>32000</v>
      </c>
      <c r="AB999" s="26"/>
      <c r="AC999" s="33"/>
    </row>
    <row r="1000" spans="1:29" ht="25.5">
      <c r="A1000" s="49" t="s">
        <v>780</v>
      </c>
      <c r="B1000" s="7" t="s">
        <v>965</v>
      </c>
      <c r="C1000" s="10">
        <f>SUM(C1001)</f>
        <v>18000</v>
      </c>
      <c r="D1000" s="8">
        <v>0</v>
      </c>
      <c r="E1000" s="8">
        <v>0</v>
      </c>
      <c r="F1000" s="8">
        <v>0</v>
      </c>
      <c r="G1000" s="8">
        <v>17000</v>
      </c>
      <c r="H1000" s="8">
        <v>0</v>
      </c>
      <c r="I1000" s="8">
        <v>17000</v>
      </c>
      <c r="J1000" s="8">
        <v>17000</v>
      </c>
      <c r="K1000" s="8">
        <v>0</v>
      </c>
      <c r="L1000" s="8">
        <v>17000</v>
      </c>
      <c r="M1000" s="8">
        <v>8069.18</v>
      </c>
      <c r="N1000" s="8">
        <v>0</v>
      </c>
      <c r="O1000" s="8">
        <v>8069.18</v>
      </c>
      <c r="P1000" s="8">
        <v>9425.3</v>
      </c>
      <c r="Q1000" s="8">
        <v>0</v>
      </c>
      <c r="R1000" s="8">
        <v>9425.3</v>
      </c>
      <c r="S1000" s="8">
        <v>9425.3</v>
      </c>
      <c r="T1000" s="8">
        <v>0</v>
      </c>
      <c r="U1000" s="8">
        <v>9425.3</v>
      </c>
      <c r="V1000" s="8">
        <v>0</v>
      </c>
      <c r="W1000" s="8">
        <v>0</v>
      </c>
      <c r="X1000" s="8">
        <v>0</v>
      </c>
      <c r="Y1000" s="8">
        <v>-8069.18</v>
      </c>
      <c r="Z1000" s="8">
        <v>17000</v>
      </c>
      <c r="AA1000" s="9">
        <v>17000</v>
      </c>
      <c r="AB1000" s="26"/>
      <c r="AC1000" s="33"/>
    </row>
    <row r="1001" spans="1:29" ht="25.5">
      <c r="A1001" s="49" t="s">
        <v>781</v>
      </c>
      <c r="B1001" s="7" t="s">
        <v>965</v>
      </c>
      <c r="C1001" s="8">
        <v>18000</v>
      </c>
      <c r="D1001" s="8">
        <v>0</v>
      </c>
      <c r="E1001" s="8">
        <v>0</v>
      </c>
      <c r="F1001" s="8">
        <v>0</v>
      </c>
      <c r="G1001" s="8">
        <v>17000</v>
      </c>
      <c r="H1001" s="8">
        <v>0</v>
      </c>
      <c r="I1001" s="8">
        <v>17000</v>
      </c>
      <c r="J1001" s="8">
        <v>17000</v>
      </c>
      <c r="K1001" s="8">
        <v>0</v>
      </c>
      <c r="L1001" s="8">
        <v>17000</v>
      </c>
      <c r="M1001" s="8">
        <v>8069.18</v>
      </c>
      <c r="N1001" s="8">
        <v>0</v>
      </c>
      <c r="O1001" s="8">
        <v>8069.18</v>
      </c>
      <c r="P1001" s="8">
        <v>9425.3</v>
      </c>
      <c r="Q1001" s="8">
        <v>0</v>
      </c>
      <c r="R1001" s="8">
        <v>9425.3</v>
      </c>
      <c r="S1001" s="8">
        <v>9425.3</v>
      </c>
      <c r="T1001" s="8">
        <v>0</v>
      </c>
      <c r="U1001" s="8">
        <v>9425.3</v>
      </c>
      <c r="V1001" s="8">
        <v>0</v>
      </c>
      <c r="W1001" s="8">
        <v>0</v>
      </c>
      <c r="X1001" s="8">
        <v>0</v>
      </c>
      <c r="Y1001" s="8">
        <v>-8069.18</v>
      </c>
      <c r="Z1001" s="8">
        <v>17000</v>
      </c>
      <c r="AA1001" s="9">
        <v>17000</v>
      </c>
      <c r="AB1001" s="26"/>
      <c r="AC1001" s="33"/>
    </row>
    <row r="1002" spans="1:29" ht="12.75">
      <c r="A1002" s="49" t="s">
        <v>782</v>
      </c>
      <c r="B1002" s="7" t="s">
        <v>1552</v>
      </c>
      <c r="C1002" s="10">
        <f>SUM(C1003:C1003)</f>
        <v>3700</v>
      </c>
      <c r="D1002" s="8">
        <v>0</v>
      </c>
      <c r="E1002" s="8">
        <v>0</v>
      </c>
      <c r="F1002" s="8">
        <v>0</v>
      </c>
      <c r="G1002" s="8">
        <v>15000</v>
      </c>
      <c r="H1002" s="8">
        <v>0</v>
      </c>
      <c r="I1002" s="8">
        <v>15000</v>
      </c>
      <c r="J1002" s="8">
        <v>15000</v>
      </c>
      <c r="K1002" s="8">
        <v>0</v>
      </c>
      <c r="L1002" s="8">
        <v>15000</v>
      </c>
      <c r="M1002" s="8">
        <v>1882.61</v>
      </c>
      <c r="N1002" s="8">
        <v>0</v>
      </c>
      <c r="O1002" s="8">
        <v>1882.61</v>
      </c>
      <c r="P1002" s="8">
        <v>1882.61</v>
      </c>
      <c r="Q1002" s="8">
        <v>0</v>
      </c>
      <c r="R1002" s="8">
        <v>1882.61</v>
      </c>
      <c r="S1002" s="8">
        <v>1882.61</v>
      </c>
      <c r="T1002" s="8">
        <v>0</v>
      </c>
      <c r="U1002" s="8">
        <v>1882.61</v>
      </c>
      <c r="V1002" s="8">
        <v>0</v>
      </c>
      <c r="W1002" s="8">
        <v>0</v>
      </c>
      <c r="X1002" s="8">
        <v>0</v>
      </c>
      <c r="Y1002" s="8">
        <v>-1882.61</v>
      </c>
      <c r="Z1002" s="8">
        <v>15000</v>
      </c>
      <c r="AA1002" s="9">
        <v>15000</v>
      </c>
      <c r="AB1002" s="26"/>
      <c r="AC1002" s="33"/>
    </row>
    <row r="1003" spans="1:29" ht="12.75">
      <c r="A1003" s="49" t="s">
        <v>783</v>
      </c>
      <c r="B1003" s="7" t="s">
        <v>1553</v>
      </c>
      <c r="C1003" s="8">
        <v>3700</v>
      </c>
      <c r="D1003" s="8">
        <v>0</v>
      </c>
      <c r="E1003" s="8">
        <v>0</v>
      </c>
      <c r="F1003" s="8">
        <v>0</v>
      </c>
      <c r="G1003" s="8">
        <v>11250</v>
      </c>
      <c r="H1003" s="8">
        <v>0</v>
      </c>
      <c r="I1003" s="8">
        <v>11250</v>
      </c>
      <c r="J1003" s="8">
        <v>11250</v>
      </c>
      <c r="K1003" s="8">
        <v>0</v>
      </c>
      <c r="L1003" s="8">
        <v>11250</v>
      </c>
      <c r="M1003" s="8">
        <v>1411.98</v>
      </c>
      <c r="N1003" s="8">
        <v>0</v>
      </c>
      <c r="O1003" s="8">
        <v>1411.98</v>
      </c>
      <c r="P1003" s="8">
        <v>1411.98</v>
      </c>
      <c r="Q1003" s="8">
        <v>0</v>
      </c>
      <c r="R1003" s="8">
        <v>1411.98</v>
      </c>
      <c r="S1003" s="8">
        <v>1411.98</v>
      </c>
      <c r="T1003" s="8">
        <v>0</v>
      </c>
      <c r="U1003" s="8">
        <v>1411.98</v>
      </c>
      <c r="V1003" s="8">
        <v>0</v>
      </c>
      <c r="W1003" s="8">
        <v>0</v>
      </c>
      <c r="X1003" s="8">
        <v>0</v>
      </c>
      <c r="Y1003" s="8">
        <v>-1411.98</v>
      </c>
      <c r="Z1003" s="8">
        <v>11250</v>
      </c>
      <c r="AA1003" s="9">
        <v>11250</v>
      </c>
      <c r="AB1003" s="26"/>
      <c r="AC1003" s="33"/>
    </row>
    <row r="1004" spans="1:29" ht="25.5">
      <c r="A1004" s="49" t="s">
        <v>784</v>
      </c>
      <c r="B1004" s="7" t="s">
        <v>968</v>
      </c>
      <c r="C1004" s="24">
        <f>SUM(C1005)</f>
        <v>5000</v>
      </c>
      <c r="D1004" s="8">
        <v>0</v>
      </c>
      <c r="E1004" s="8">
        <v>0</v>
      </c>
      <c r="F1004" s="8">
        <v>0</v>
      </c>
      <c r="G1004" s="8">
        <v>15000</v>
      </c>
      <c r="H1004" s="8">
        <v>0</v>
      </c>
      <c r="I1004" s="8">
        <v>15000</v>
      </c>
      <c r="J1004" s="8">
        <v>5950</v>
      </c>
      <c r="K1004" s="8">
        <v>0</v>
      </c>
      <c r="L1004" s="8">
        <v>5950</v>
      </c>
      <c r="M1004" s="8">
        <v>5948.23</v>
      </c>
      <c r="N1004" s="8">
        <v>0</v>
      </c>
      <c r="O1004" s="8">
        <v>5948.23</v>
      </c>
      <c r="P1004" s="8">
        <v>5948.23</v>
      </c>
      <c r="Q1004" s="8">
        <v>0</v>
      </c>
      <c r="R1004" s="8">
        <v>5948.23</v>
      </c>
      <c r="S1004" s="8">
        <v>5948.23</v>
      </c>
      <c r="T1004" s="8">
        <v>0</v>
      </c>
      <c r="U1004" s="8">
        <v>5948.23</v>
      </c>
      <c r="V1004" s="8">
        <v>0</v>
      </c>
      <c r="W1004" s="8">
        <v>0</v>
      </c>
      <c r="X1004" s="8">
        <v>0</v>
      </c>
      <c r="Y1004" s="8">
        <v>-5948.23</v>
      </c>
      <c r="Z1004" s="8">
        <v>15000</v>
      </c>
      <c r="AA1004" s="9">
        <v>5950</v>
      </c>
      <c r="AB1004" s="26"/>
      <c r="AC1004" s="33"/>
    </row>
    <row r="1005" spans="1:32" ht="25.5">
      <c r="A1005" s="49" t="s">
        <v>1151</v>
      </c>
      <c r="B1005" s="7" t="s">
        <v>1152</v>
      </c>
      <c r="C1005" s="10">
        <f>SUM(C1006)</f>
        <v>5000</v>
      </c>
      <c r="D1005" s="8">
        <v>0</v>
      </c>
      <c r="E1005" s="8">
        <v>0</v>
      </c>
      <c r="F1005" s="8">
        <v>0</v>
      </c>
      <c r="G1005" s="8">
        <v>15000</v>
      </c>
      <c r="H1005" s="8">
        <v>0</v>
      </c>
      <c r="I1005" s="8">
        <v>15000</v>
      </c>
      <c r="J1005" s="8">
        <v>5950</v>
      </c>
      <c r="K1005" s="8">
        <v>0</v>
      </c>
      <c r="L1005" s="8">
        <v>5950</v>
      </c>
      <c r="M1005" s="8">
        <v>5948.23</v>
      </c>
      <c r="N1005" s="8">
        <v>0</v>
      </c>
      <c r="O1005" s="8">
        <v>5948.23</v>
      </c>
      <c r="P1005" s="8">
        <v>5948.23</v>
      </c>
      <c r="Q1005" s="8">
        <v>0</v>
      </c>
      <c r="R1005" s="8">
        <v>5948.23</v>
      </c>
      <c r="S1005" s="8">
        <v>5948.23</v>
      </c>
      <c r="T1005" s="8">
        <v>0</v>
      </c>
      <c r="U1005" s="8">
        <v>5948.23</v>
      </c>
      <c r="V1005" s="8">
        <v>0</v>
      </c>
      <c r="W1005" s="8">
        <v>0</v>
      </c>
      <c r="X1005" s="8">
        <v>0</v>
      </c>
      <c r="Y1005" s="8">
        <v>-5948.23</v>
      </c>
      <c r="Z1005" s="8">
        <v>15000</v>
      </c>
      <c r="AA1005" s="9">
        <v>5950</v>
      </c>
      <c r="AB1005" s="26"/>
      <c r="AC1005" s="38"/>
      <c r="AD1005" s="4"/>
      <c r="AE1005" s="4"/>
      <c r="AF1005" s="4"/>
    </row>
    <row r="1006" spans="1:29" ht="12.75">
      <c r="A1006" s="49" t="s">
        <v>1153</v>
      </c>
      <c r="B1006" s="7" t="s">
        <v>1154</v>
      </c>
      <c r="C1006" s="8">
        <v>5000</v>
      </c>
      <c r="D1006" s="8">
        <v>0</v>
      </c>
      <c r="E1006" s="8">
        <v>0</v>
      </c>
      <c r="F1006" s="8">
        <v>0</v>
      </c>
      <c r="G1006" s="8">
        <v>15000</v>
      </c>
      <c r="H1006" s="8">
        <v>0</v>
      </c>
      <c r="I1006" s="8">
        <v>15000</v>
      </c>
      <c r="J1006" s="8">
        <v>5950</v>
      </c>
      <c r="K1006" s="8">
        <v>0</v>
      </c>
      <c r="L1006" s="8">
        <v>5950</v>
      </c>
      <c r="M1006" s="8">
        <v>5948.23</v>
      </c>
      <c r="N1006" s="8">
        <v>0</v>
      </c>
      <c r="O1006" s="8">
        <v>5948.23</v>
      </c>
      <c r="P1006" s="8">
        <v>5948.23</v>
      </c>
      <c r="Q1006" s="8">
        <v>0</v>
      </c>
      <c r="R1006" s="8">
        <v>5948.23</v>
      </c>
      <c r="S1006" s="8">
        <v>5948.23</v>
      </c>
      <c r="T1006" s="8">
        <v>0</v>
      </c>
      <c r="U1006" s="8">
        <v>5948.23</v>
      </c>
      <c r="V1006" s="8">
        <v>0</v>
      </c>
      <c r="W1006" s="8">
        <v>0</v>
      </c>
      <c r="X1006" s="8">
        <v>0</v>
      </c>
      <c r="Y1006" s="8">
        <v>-5948.23</v>
      </c>
      <c r="Z1006" s="8">
        <v>15000</v>
      </c>
      <c r="AA1006" s="9">
        <v>5950</v>
      </c>
      <c r="AB1006" s="26"/>
      <c r="AC1006" s="33"/>
    </row>
    <row r="1007" spans="1:29" ht="25.5">
      <c r="A1007" s="49" t="s">
        <v>785</v>
      </c>
      <c r="B1007" s="7" t="s">
        <v>1703</v>
      </c>
      <c r="C1007" s="22">
        <f>SUM(C1008+C1019+C1027)</f>
        <v>246020</v>
      </c>
      <c r="D1007" s="8">
        <v>198000</v>
      </c>
      <c r="E1007" s="8">
        <v>0</v>
      </c>
      <c r="F1007" s="8">
        <v>198000</v>
      </c>
      <c r="G1007" s="8">
        <v>198000</v>
      </c>
      <c r="H1007" s="8">
        <v>0</v>
      </c>
      <c r="I1007" s="8">
        <v>198000</v>
      </c>
      <c r="J1007" s="8">
        <v>198000</v>
      </c>
      <c r="K1007" s="8">
        <v>0</v>
      </c>
      <c r="L1007" s="8">
        <v>198000</v>
      </c>
      <c r="M1007" s="8">
        <v>41906.44</v>
      </c>
      <c r="N1007" s="8">
        <v>0</v>
      </c>
      <c r="O1007" s="8">
        <v>41906.44</v>
      </c>
      <c r="P1007" s="8">
        <v>41278.06</v>
      </c>
      <c r="Q1007" s="8">
        <v>0</v>
      </c>
      <c r="R1007" s="8">
        <v>41278.06</v>
      </c>
      <c r="S1007" s="8">
        <v>37945.74</v>
      </c>
      <c r="T1007" s="8">
        <v>0</v>
      </c>
      <c r="U1007" s="8">
        <v>37945.74</v>
      </c>
      <c r="V1007" s="8">
        <v>0</v>
      </c>
      <c r="W1007" s="8">
        <v>0</v>
      </c>
      <c r="X1007" s="8">
        <v>0</v>
      </c>
      <c r="Y1007" s="8">
        <v>-41906.44</v>
      </c>
      <c r="Z1007" s="8">
        <v>198000</v>
      </c>
      <c r="AA1007" s="9">
        <v>198000</v>
      </c>
      <c r="AB1007" s="26"/>
      <c r="AC1007" s="33"/>
    </row>
    <row r="1008" spans="1:29" ht="12.75">
      <c r="A1008" s="49" t="s">
        <v>1236</v>
      </c>
      <c r="B1008" s="7" t="s">
        <v>806</v>
      </c>
      <c r="C1008" s="11">
        <f>SUM(C1009)</f>
        <v>160000</v>
      </c>
      <c r="D1008" s="8">
        <v>0</v>
      </c>
      <c r="E1008" s="8">
        <v>0</v>
      </c>
      <c r="F1008" s="8">
        <v>0</v>
      </c>
      <c r="G1008" s="8">
        <v>46000</v>
      </c>
      <c r="H1008" s="8">
        <v>0</v>
      </c>
      <c r="I1008" s="8">
        <v>46000</v>
      </c>
      <c r="J1008" s="8">
        <v>46000</v>
      </c>
      <c r="K1008" s="8">
        <v>0</v>
      </c>
      <c r="L1008" s="8">
        <v>46000</v>
      </c>
      <c r="M1008" s="8">
        <v>7301.88</v>
      </c>
      <c r="N1008" s="8">
        <v>0</v>
      </c>
      <c r="O1008" s="8">
        <v>7301.88</v>
      </c>
      <c r="P1008" s="8">
        <v>7259.26</v>
      </c>
      <c r="Q1008" s="8">
        <v>0</v>
      </c>
      <c r="R1008" s="8">
        <v>7259.26</v>
      </c>
      <c r="S1008" s="8">
        <v>5947.18</v>
      </c>
      <c r="T1008" s="8">
        <v>0</v>
      </c>
      <c r="U1008" s="8">
        <v>5947.18</v>
      </c>
      <c r="V1008" s="8">
        <v>0</v>
      </c>
      <c r="W1008" s="8">
        <v>0</v>
      </c>
      <c r="X1008" s="8">
        <v>0</v>
      </c>
      <c r="Y1008" s="8">
        <v>-7301.88</v>
      </c>
      <c r="Z1008" s="8">
        <v>46000</v>
      </c>
      <c r="AA1008" s="9">
        <v>46000</v>
      </c>
      <c r="AB1008" s="26"/>
      <c r="AC1008" s="33"/>
    </row>
    <row r="1009" spans="1:29" ht="12.75">
      <c r="A1009" s="49" t="s">
        <v>1237</v>
      </c>
      <c r="B1009" s="7" t="s">
        <v>807</v>
      </c>
      <c r="C1009" s="23">
        <f>SUM(C1010+C1014)</f>
        <v>160000</v>
      </c>
      <c r="D1009" s="8">
        <v>0</v>
      </c>
      <c r="E1009" s="8">
        <v>0</v>
      </c>
      <c r="F1009" s="8">
        <v>0</v>
      </c>
      <c r="G1009" s="8">
        <v>22000</v>
      </c>
      <c r="H1009" s="8">
        <v>0</v>
      </c>
      <c r="I1009" s="8">
        <v>22000</v>
      </c>
      <c r="J1009" s="8">
        <v>22000</v>
      </c>
      <c r="K1009" s="8">
        <v>0</v>
      </c>
      <c r="L1009" s="8">
        <v>22000</v>
      </c>
      <c r="M1009" s="8">
        <v>1407.72</v>
      </c>
      <c r="N1009" s="8">
        <v>0</v>
      </c>
      <c r="O1009" s="8">
        <v>1407.72</v>
      </c>
      <c r="P1009" s="8">
        <v>1365.1</v>
      </c>
      <c r="Q1009" s="8">
        <v>0</v>
      </c>
      <c r="R1009" s="8">
        <v>1365.1</v>
      </c>
      <c r="S1009" s="8">
        <v>53.02</v>
      </c>
      <c r="T1009" s="8">
        <v>0</v>
      </c>
      <c r="U1009" s="8">
        <v>53.02</v>
      </c>
      <c r="V1009" s="8">
        <v>0</v>
      </c>
      <c r="W1009" s="8">
        <v>0</v>
      </c>
      <c r="X1009" s="8">
        <v>0</v>
      </c>
      <c r="Y1009" s="8">
        <v>-1407.72</v>
      </c>
      <c r="Z1009" s="8">
        <v>22000</v>
      </c>
      <c r="AA1009" s="9">
        <v>22000</v>
      </c>
      <c r="AB1009" s="26"/>
      <c r="AC1009" s="33"/>
    </row>
    <row r="1010" spans="1:29" ht="51">
      <c r="A1010" s="49" t="s">
        <v>1238</v>
      </c>
      <c r="B1010" s="7" t="s">
        <v>964</v>
      </c>
      <c r="C1010" s="24">
        <f>SUM(C1011)</f>
        <v>94000</v>
      </c>
      <c r="D1010" s="8">
        <v>0</v>
      </c>
      <c r="E1010" s="8">
        <v>0</v>
      </c>
      <c r="F1010" s="8">
        <v>0</v>
      </c>
      <c r="G1010" s="8">
        <v>179000</v>
      </c>
      <c r="H1010" s="8">
        <v>0</v>
      </c>
      <c r="I1010" s="8">
        <v>179000</v>
      </c>
      <c r="J1010" s="8">
        <v>179000</v>
      </c>
      <c r="K1010" s="8">
        <v>0</v>
      </c>
      <c r="L1010" s="8">
        <v>179000</v>
      </c>
      <c r="M1010" s="8">
        <v>82187.13</v>
      </c>
      <c r="N1010" s="8">
        <v>0</v>
      </c>
      <c r="O1010" s="8">
        <v>82187.13</v>
      </c>
      <c r="P1010" s="8">
        <v>74347.66</v>
      </c>
      <c r="Q1010" s="8">
        <v>0</v>
      </c>
      <c r="R1010" s="8">
        <v>74347.66</v>
      </c>
      <c r="S1010" s="8">
        <v>68682.06</v>
      </c>
      <c r="T1010" s="8">
        <v>0</v>
      </c>
      <c r="U1010" s="8">
        <v>68682.06</v>
      </c>
      <c r="V1010" s="8">
        <v>0</v>
      </c>
      <c r="W1010" s="8">
        <v>0</v>
      </c>
      <c r="X1010" s="8">
        <v>0</v>
      </c>
      <c r="Y1010" s="8">
        <v>-82187.13</v>
      </c>
      <c r="Z1010" s="8">
        <v>179000</v>
      </c>
      <c r="AA1010" s="9">
        <v>179000</v>
      </c>
      <c r="AB1010" s="26"/>
      <c r="AC1010" s="33"/>
    </row>
    <row r="1011" spans="1:29" ht="38.25">
      <c r="A1011" s="49" t="s">
        <v>1239</v>
      </c>
      <c r="B1011" s="7" t="s">
        <v>960</v>
      </c>
      <c r="C1011" s="10">
        <f>SUM(C1012:C1013)</f>
        <v>94000</v>
      </c>
      <c r="D1011" s="8">
        <v>0</v>
      </c>
      <c r="E1011" s="8">
        <v>0</v>
      </c>
      <c r="F1011" s="8">
        <v>0</v>
      </c>
      <c r="G1011" s="8">
        <v>179000</v>
      </c>
      <c r="H1011" s="8">
        <v>0</v>
      </c>
      <c r="I1011" s="8">
        <v>179000</v>
      </c>
      <c r="J1011" s="8">
        <v>179000</v>
      </c>
      <c r="K1011" s="8">
        <v>0</v>
      </c>
      <c r="L1011" s="8">
        <v>179000</v>
      </c>
      <c r="M1011" s="8">
        <v>82187.13</v>
      </c>
      <c r="N1011" s="8">
        <v>0</v>
      </c>
      <c r="O1011" s="8">
        <v>82187.13</v>
      </c>
      <c r="P1011" s="8">
        <v>74347.66</v>
      </c>
      <c r="Q1011" s="8">
        <v>0</v>
      </c>
      <c r="R1011" s="8">
        <v>74347.66</v>
      </c>
      <c r="S1011" s="8">
        <v>68682.06</v>
      </c>
      <c r="T1011" s="8">
        <v>0</v>
      </c>
      <c r="U1011" s="8">
        <v>68682.06</v>
      </c>
      <c r="V1011" s="8">
        <v>0</v>
      </c>
      <c r="W1011" s="8">
        <v>0</v>
      </c>
      <c r="X1011" s="8">
        <v>0</v>
      </c>
      <c r="Y1011" s="8">
        <v>-82187.13</v>
      </c>
      <c r="Z1011" s="8">
        <v>179000</v>
      </c>
      <c r="AA1011" s="9">
        <v>179000</v>
      </c>
      <c r="AB1011" s="26"/>
      <c r="AC1011" s="33"/>
    </row>
    <row r="1012" spans="1:29" ht="38.25">
      <c r="A1012" s="49" t="s">
        <v>1232</v>
      </c>
      <c r="B1012" s="7" t="s">
        <v>1233</v>
      </c>
      <c r="C1012" s="8">
        <v>46000</v>
      </c>
      <c r="D1012" s="8">
        <v>0</v>
      </c>
      <c r="E1012" s="8">
        <v>0</v>
      </c>
      <c r="F1012" s="8">
        <v>0</v>
      </c>
      <c r="G1012" s="8">
        <v>39000</v>
      </c>
      <c r="H1012" s="8">
        <v>0</v>
      </c>
      <c r="I1012" s="8">
        <v>39000</v>
      </c>
      <c r="J1012" s="8">
        <v>39000</v>
      </c>
      <c r="K1012" s="8">
        <v>0</v>
      </c>
      <c r="L1012" s="8">
        <v>39000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39000</v>
      </c>
      <c r="AA1012" s="9">
        <v>39000</v>
      </c>
      <c r="AB1012" s="26" t="s">
        <v>1202</v>
      </c>
      <c r="AC1012" s="33"/>
    </row>
    <row r="1013" spans="1:29" ht="51">
      <c r="A1013" s="49" t="s">
        <v>1244</v>
      </c>
      <c r="B1013" s="7" t="s">
        <v>1245</v>
      </c>
      <c r="C1013" s="8">
        <v>48000</v>
      </c>
      <c r="D1013" s="8">
        <v>0</v>
      </c>
      <c r="E1013" s="8">
        <v>0</v>
      </c>
      <c r="F1013" s="8">
        <v>0</v>
      </c>
      <c r="G1013" s="8">
        <v>39000</v>
      </c>
      <c r="H1013" s="8">
        <v>0</v>
      </c>
      <c r="I1013" s="8">
        <v>39000</v>
      </c>
      <c r="J1013" s="8">
        <v>39000</v>
      </c>
      <c r="K1013" s="8">
        <v>0</v>
      </c>
      <c r="L1013" s="8">
        <v>39000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39000</v>
      </c>
      <c r="AA1013" s="9">
        <v>39000</v>
      </c>
      <c r="AB1013" s="26" t="s">
        <v>1202</v>
      </c>
      <c r="AC1013" s="33"/>
    </row>
    <row r="1014" spans="1:29" ht="38.25" customHeight="1">
      <c r="A1014" s="49" t="s">
        <v>1240</v>
      </c>
      <c r="B1014" s="7" t="s">
        <v>811</v>
      </c>
      <c r="C1014" s="24">
        <f>SUM(C1015)</f>
        <v>66000</v>
      </c>
      <c r="D1014" s="8">
        <v>0</v>
      </c>
      <c r="E1014" s="8">
        <v>0</v>
      </c>
      <c r="F1014" s="8">
        <v>0</v>
      </c>
      <c r="G1014" s="8">
        <v>480000</v>
      </c>
      <c r="H1014" s="8">
        <v>0</v>
      </c>
      <c r="I1014" s="8">
        <v>480000</v>
      </c>
      <c r="J1014" s="8">
        <v>480000</v>
      </c>
      <c r="K1014" s="8">
        <v>0</v>
      </c>
      <c r="L1014" s="8">
        <v>480000</v>
      </c>
      <c r="M1014" s="8">
        <v>172523.06</v>
      </c>
      <c r="N1014" s="8">
        <v>0</v>
      </c>
      <c r="O1014" s="8">
        <v>172523.06</v>
      </c>
      <c r="P1014" s="8">
        <v>191591.83</v>
      </c>
      <c r="Q1014" s="8">
        <v>0</v>
      </c>
      <c r="R1014" s="8">
        <v>191591.83</v>
      </c>
      <c r="S1014" s="8">
        <v>189182.26</v>
      </c>
      <c r="T1014" s="8">
        <v>0</v>
      </c>
      <c r="U1014" s="8">
        <v>189182.26</v>
      </c>
      <c r="V1014" s="8">
        <v>0</v>
      </c>
      <c r="W1014" s="8">
        <v>0</v>
      </c>
      <c r="X1014" s="8">
        <v>0</v>
      </c>
      <c r="Y1014" s="8">
        <v>-172523.06</v>
      </c>
      <c r="Z1014" s="8">
        <v>480000</v>
      </c>
      <c r="AA1014" s="9">
        <v>480000</v>
      </c>
      <c r="AB1014" s="26"/>
      <c r="AC1014" s="33"/>
    </row>
    <row r="1015" spans="1:29" ht="45.75" customHeight="1">
      <c r="A1015" s="49" t="s">
        <v>1241</v>
      </c>
      <c r="B1015" s="7" t="s">
        <v>967</v>
      </c>
      <c r="C1015" s="10">
        <f>SUM(C1016+C1017+C1018)</f>
        <v>66000</v>
      </c>
      <c r="D1015" s="8">
        <v>0</v>
      </c>
      <c r="E1015" s="8">
        <v>0</v>
      </c>
      <c r="F1015" s="8">
        <v>0</v>
      </c>
      <c r="G1015" s="8">
        <v>13000</v>
      </c>
      <c r="H1015" s="8">
        <v>0</v>
      </c>
      <c r="I1015" s="8">
        <v>13000</v>
      </c>
      <c r="J1015" s="8">
        <v>13000</v>
      </c>
      <c r="K1015" s="8">
        <v>0</v>
      </c>
      <c r="L1015" s="8">
        <v>13000</v>
      </c>
      <c r="M1015" s="8">
        <v>4736.1</v>
      </c>
      <c r="N1015" s="8">
        <v>0</v>
      </c>
      <c r="O1015" s="8">
        <v>4736.1</v>
      </c>
      <c r="P1015" s="8">
        <v>4736.1</v>
      </c>
      <c r="Q1015" s="8">
        <v>0</v>
      </c>
      <c r="R1015" s="8">
        <v>4736.1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-4736.1</v>
      </c>
      <c r="Z1015" s="8">
        <v>13000</v>
      </c>
      <c r="AA1015" s="9">
        <v>13000</v>
      </c>
      <c r="AB1015" s="26"/>
      <c r="AC1015" s="33"/>
    </row>
    <row r="1016" spans="1:29" ht="38.25">
      <c r="A1016" s="49" t="s">
        <v>1234</v>
      </c>
      <c r="B1016" s="7" t="s">
        <v>1235</v>
      </c>
      <c r="C1016" s="8">
        <v>14000</v>
      </c>
      <c r="D1016" s="8">
        <v>0</v>
      </c>
      <c r="E1016" s="8">
        <v>0</v>
      </c>
      <c r="F1016" s="8">
        <v>0</v>
      </c>
      <c r="G1016" s="8">
        <v>11000</v>
      </c>
      <c r="H1016" s="8">
        <v>0</v>
      </c>
      <c r="I1016" s="8">
        <v>11000</v>
      </c>
      <c r="J1016" s="8">
        <v>11000</v>
      </c>
      <c r="K1016" s="8">
        <v>0</v>
      </c>
      <c r="L1016" s="8">
        <v>11000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11000</v>
      </c>
      <c r="AA1016" s="9">
        <v>11000</v>
      </c>
      <c r="AB1016" s="26" t="s">
        <v>1202</v>
      </c>
      <c r="AC1016" s="33"/>
    </row>
    <row r="1017" spans="1:29" ht="51">
      <c r="A1017" s="49" t="s">
        <v>1246</v>
      </c>
      <c r="B1017" s="7" t="s">
        <v>1247</v>
      </c>
      <c r="C1017" s="8">
        <v>12000</v>
      </c>
      <c r="D1017" s="8">
        <v>0</v>
      </c>
      <c r="E1017" s="8">
        <v>0</v>
      </c>
      <c r="F1017" s="8">
        <v>0</v>
      </c>
      <c r="G1017" s="8">
        <v>11000</v>
      </c>
      <c r="H1017" s="8">
        <v>0</v>
      </c>
      <c r="I1017" s="8">
        <v>11000</v>
      </c>
      <c r="J1017" s="8">
        <v>11000</v>
      </c>
      <c r="K1017" s="8">
        <v>0</v>
      </c>
      <c r="L1017" s="8">
        <v>11000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11000</v>
      </c>
      <c r="AA1017" s="9">
        <v>11000</v>
      </c>
      <c r="AB1017" s="26" t="s">
        <v>1202</v>
      </c>
      <c r="AC1017" s="33"/>
    </row>
    <row r="1018" spans="1:29" ht="25.5">
      <c r="A1018" s="49" t="s">
        <v>1487</v>
      </c>
      <c r="B1018" s="7" t="s">
        <v>1537</v>
      </c>
      <c r="C1018" s="8">
        <v>40000</v>
      </c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9"/>
      <c r="AB1018" s="26"/>
      <c r="AC1018" s="38"/>
    </row>
    <row r="1019" spans="1:29" ht="12.75">
      <c r="A1019" s="49" t="s">
        <v>786</v>
      </c>
      <c r="B1019" s="7" t="s">
        <v>1010</v>
      </c>
      <c r="C1019" s="11">
        <f>SUM(C1020)</f>
        <v>71020</v>
      </c>
      <c r="D1019" s="8">
        <v>198000</v>
      </c>
      <c r="E1019" s="8">
        <v>0</v>
      </c>
      <c r="F1019" s="8">
        <v>198000</v>
      </c>
      <c r="G1019" s="8">
        <v>198000</v>
      </c>
      <c r="H1019" s="8">
        <v>0</v>
      </c>
      <c r="I1019" s="8">
        <v>198000</v>
      </c>
      <c r="J1019" s="8">
        <v>198000</v>
      </c>
      <c r="K1019" s="8">
        <v>0</v>
      </c>
      <c r="L1019" s="8">
        <v>198000</v>
      </c>
      <c r="M1019" s="8">
        <v>41906.44</v>
      </c>
      <c r="N1019" s="8">
        <v>0</v>
      </c>
      <c r="O1019" s="8">
        <v>41906.44</v>
      </c>
      <c r="P1019" s="8">
        <v>41278.06</v>
      </c>
      <c r="Q1019" s="8">
        <v>0</v>
      </c>
      <c r="R1019" s="8">
        <v>41278.06</v>
      </c>
      <c r="S1019" s="8">
        <v>37945.74</v>
      </c>
      <c r="T1019" s="8">
        <v>0</v>
      </c>
      <c r="U1019" s="8">
        <v>37945.74</v>
      </c>
      <c r="V1019" s="8">
        <v>0</v>
      </c>
      <c r="W1019" s="8">
        <v>0</v>
      </c>
      <c r="X1019" s="8">
        <v>0</v>
      </c>
      <c r="Y1019" s="8">
        <v>-41906.44</v>
      </c>
      <c r="Z1019" s="8">
        <v>198000</v>
      </c>
      <c r="AA1019" s="9">
        <v>198000</v>
      </c>
      <c r="AB1019" s="26"/>
      <c r="AC1019" s="33"/>
    </row>
    <row r="1020" spans="1:29" ht="12.75">
      <c r="A1020" s="49" t="s">
        <v>787</v>
      </c>
      <c r="B1020" s="7" t="s">
        <v>1018</v>
      </c>
      <c r="C1020" s="23">
        <f>SUM(C1021)</f>
        <v>71020</v>
      </c>
      <c r="D1020" s="8">
        <v>198000</v>
      </c>
      <c r="E1020" s="8">
        <v>0</v>
      </c>
      <c r="F1020" s="8">
        <v>198000</v>
      </c>
      <c r="G1020" s="8">
        <v>198000</v>
      </c>
      <c r="H1020" s="8">
        <v>0</v>
      </c>
      <c r="I1020" s="8">
        <v>198000</v>
      </c>
      <c r="J1020" s="8">
        <v>198000</v>
      </c>
      <c r="K1020" s="8">
        <v>0</v>
      </c>
      <c r="L1020" s="8">
        <v>198000</v>
      </c>
      <c r="M1020" s="8">
        <v>41906.44</v>
      </c>
      <c r="N1020" s="8">
        <v>0</v>
      </c>
      <c r="O1020" s="8">
        <v>41906.44</v>
      </c>
      <c r="P1020" s="8">
        <v>41278.06</v>
      </c>
      <c r="Q1020" s="8">
        <v>0</v>
      </c>
      <c r="R1020" s="8">
        <v>41278.06</v>
      </c>
      <c r="S1020" s="8">
        <v>37945.74</v>
      </c>
      <c r="T1020" s="8">
        <v>0</v>
      </c>
      <c r="U1020" s="8">
        <v>37945.74</v>
      </c>
      <c r="V1020" s="8">
        <v>0</v>
      </c>
      <c r="W1020" s="8">
        <v>0</v>
      </c>
      <c r="X1020" s="8">
        <v>0</v>
      </c>
      <c r="Y1020" s="8">
        <v>-41906.44</v>
      </c>
      <c r="Z1020" s="8">
        <v>198000</v>
      </c>
      <c r="AA1020" s="9">
        <v>198000</v>
      </c>
      <c r="AB1020" s="26"/>
      <c r="AC1020" s="33"/>
    </row>
    <row r="1021" spans="1:29" ht="25.5">
      <c r="A1021" s="49" t="s">
        <v>788</v>
      </c>
      <c r="B1021" s="7" t="s">
        <v>1133</v>
      </c>
      <c r="C1021" s="24">
        <f>SUM(C1022)</f>
        <v>71020</v>
      </c>
      <c r="D1021" s="8">
        <v>198000</v>
      </c>
      <c r="E1021" s="8">
        <v>0</v>
      </c>
      <c r="F1021" s="8">
        <v>198000</v>
      </c>
      <c r="G1021" s="8">
        <v>198000</v>
      </c>
      <c r="H1021" s="8">
        <v>0</v>
      </c>
      <c r="I1021" s="8">
        <v>198000</v>
      </c>
      <c r="J1021" s="8">
        <v>198000</v>
      </c>
      <c r="K1021" s="8">
        <v>0</v>
      </c>
      <c r="L1021" s="8">
        <v>198000</v>
      </c>
      <c r="M1021" s="8">
        <v>41906.44</v>
      </c>
      <c r="N1021" s="8">
        <v>0</v>
      </c>
      <c r="O1021" s="8">
        <v>41906.44</v>
      </c>
      <c r="P1021" s="8">
        <v>41278.06</v>
      </c>
      <c r="Q1021" s="8">
        <v>0</v>
      </c>
      <c r="R1021" s="8">
        <v>41278.06</v>
      </c>
      <c r="S1021" s="8">
        <v>37945.74</v>
      </c>
      <c r="T1021" s="8">
        <v>0</v>
      </c>
      <c r="U1021" s="8">
        <v>37945.74</v>
      </c>
      <c r="V1021" s="8">
        <v>0</v>
      </c>
      <c r="W1021" s="8">
        <v>0</v>
      </c>
      <c r="X1021" s="8">
        <v>0</v>
      </c>
      <c r="Y1021" s="8">
        <v>-41906.44</v>
      </c>
      <c r="Z1021" s="8">
        <v>198000</v>
      </c>
      <c r="AA1021" s="9">
        <v>198000</v>
      </c>
      <c r="AB1021" s="26"/>
      <c r="AC1021" s="33"/>
    </row>
    <row r="1022" spans="1:29" ht="25.5">
      <c r="A1022" s="49" t="s">
        <v>789</v>
      </c>
      <c r="B1022" s="7" t="s">
        <v>1133</v>
      </c>
      <c r="C1022" s="10">
        <f>SUM(C1023:C1026)</f>
        <v>71020</v>
      </c>
      <c r="D1022" s="8">
        <v>198000</v>
      </c>
      <c r="E1022" s="8">
        <v>0</v>
      </c>
      <c r="F1022" s="8">
        <v>198000</v>
      </c>
      <c r="G1022" s="8">
        <v>198000</v>
      </c>
      <c r="H1022" s="8">
        <v>0</v>
      </c>
      <c r="I1022" s="8">
        <v>198000</v>
      </c>
      <c r="J1022" s="8">
        <v>198000</v>
      </c>
      <c r="K1022" s="8">
        <v>0</v>
      </c>
      <c r="L1022" s="8">
        <v>198000</v>
      </c>
      <c r="M1022" s="8">
        <v>41906.44</v>
      </c>
      <c r="N1022" s="8">
        <v>0</v>
      </c>
      <c r="O1022" s="8">
        <v>41906.44</v>
      </c>
      <c r="P1022" s="8">
        <v>41278.06</v>
      </c>
      <c r="Q1022" s="8">
        <v>0</v>
      </c>
      <c r="R1022" s="8">
        <v>41278.06</v>
      </c>
      <c r="S1022" s="8">
        <v>37945.74</v>
      </c>
      <c r="T1022" s="8">
        <v>0</v>
      </c>
      <c r="U1022" s="8">
        <v>37945.74</v>
      </c>
      <c r="V1022" s="8">
        <v>0</v>
      </c>
      <c r="W1022" s="8">
        <v>0</v>
      </c>
      <c r="X1022" s="8">
        <v>0</v>
      </c>
      <c r="Y1022" s="8">
        <v>-41906.44</v>
      </c>
      <c r="Z1022" s="8">
        <v>198000</v>
      </c>
      <c r="AA1022" s="9">
        <v>198000</v>
      </c>
      <c r="AB1022" s="26"/>
      <c r="AC1022" s="33"/>
    </row>
    <row r="1023" spans="1:29" ht="38.25">
      <c r="A1023" s="49" t="s">
        <v>790</v>
      </c>
      <c r="B1023" s="7" t="s">
        <v>1354</v>
      </c>
      <c r="C1023" s="8">
        <v>8000</v>
      </c>
      <c r="D1023" s="8">
        <v>68000</v>
      </c>
      <c r="E1023" s="8">
        <v>0</v>
      </c>
      <c r="F1023" s="8">
        <v>68000</v>
      </c>
      <c r="G1023" s="8">
        <v>68000</v>
      </c>
      <c r="H1023" s="8">
        <v>0</v>
      </c>
      <c r="I1023" s="8">
        <v>68000</v>
      </c>
      <c r="J1023" s="8">
        <v>68000</v>
      </c>
      <c r="K1023" s="8">
        <v>0</v>
      </c>
      <c r="L1023" s="8">
        <v>68000</v>
      </c>
      <c r="M1023" s="8">
        <v>20714.19</v>
      </c>
      <c r="N1023" s="8">
        <v>0</v>
      </c>
      <c r="O1023" s="8">
        <v>20714.19</v>
      </c>
      <c r="P1023" s="8">
        <v>20085.81</v>
      </c>
      <c r="Q1023" s="8">
        <v>0</v>
      </c>
      <c r="R1023" s="8">
        <v>20085.81</v>
      </c>
      <c r="S1023" s="8">
        <v>16914.51</v>
      </c>
      <c r="T1023" s="8">
        <v>0</v>
      </c>
      <c r="U1023" s="8">
        <v>16914.51</v>
      </c>
      <c r="V1023" s="8">
        <v>0</v>
      </c>
      <c r="W1023" s="8">
        <v>0</v>
      </c>
      <c r="X1023" s="8">
        <v>0</v>
      </c>
      <c r="Y1023" s="8">
        <v>-20714.19</v>
      </c>
      <c r="Z1023" s="8">
        <v>68000</v>
      </c>
      <c r="AA1023" s="9">
        <v>68000</v>
      </c>
      <c r="AB1023" s="26" t="s">
        <v>1202</v>
      </c>
      <c r="AC1023" s="33"/>
    </row>
    <row r="1024" spans="1:29" ht="38.25">
      <c r="A1024" s="49" t="s">
        <v>1248</v>
      </c>
      <c r="B1024" s="7" t="s">
        <v>1249</v>
      </c>
      <c r="C1024" s="8">
        <v>18000</v>
      </c>
      <c r="D1024" s="8">
        <v>68000</v>
      </c>
      <c r="E1024" s="8">
        <v>0</v>
      </c>
      <c r="F1024" s="8">
        <v>68000</v>
      </c>
      <c r="G1024" s="8">
        <v>68000</v>
      </c>
      <c r="H1024" s="8">
        <v>0</v>
      </c>
      <c r="I1024" s="8">
        <v>68000</v>
      </c>
      <c r="J1024" s="8">
        <v>68000</v>
      </c>
      <c r="K1024" s="8">
        <v>0</v>
      </c>
      <c r="L1024" s="8">
        <v>68000</v>
      </c>
      <c r="M1024" s="8">
        <v>20714.19</v>
      </c>
      <c r="N1024" s="8">
        <v>0</v>
      </c>
      <c r="O1024" s="8">
        <v>20714.19</v>
      </c>
      <c r="P1024" s="8">
        <v>20085.81</v>
      </c>
      <c r="Q1024" s="8">
        <v>0</v>
      </c>
      <c r="R1024" s="8">
        <v>20085.81</v>
      </c>
      <c r="S1024" s="8">
        <v>16914.51</v>
      </c>
      <c r="T1024" s="8">
        <v>0</v>
      </c>
      <c r="U1024" s="8">
        <v>16914.51</v>
      </c>
      <c r="V1024" s="8">
        <v>0</v>
      </c>
      <c r="W1024" s="8">
        <v>0</v>
      </c>
      <c r="X1024" s="8">
        <v>0</v>
      </c>
      <c r="Y1024" s="8">
        <v>-20714.19</v>
      </c>
      <c r="Z1024" s="8">
        <v>68000</v>
      </c>
      <c r="AA1024" s="9">
        <v>68000</v>
      </c>
      <c r="AB1024" s="26" t="s">
        <v>1202</v>
      </c>
      <c r="AC1024" s="33"/>
    </row>
    <row r="1025" spans="1:29" ht="12.75">
      <c r="A1025" s="49" t="s">
        <v>1287</v>
      </c>
      <c r="B1025" s="7" t="s">
        <v>1288</v>
      </c>
      <c r="C1025" s="8">
        <v>24000</v>
      </c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9"/>
      <c r="AB1025" s="26" t="s">
        <v>1289</v>
      </c>
      <c r="AC1025" s="33"/>
    </row>
    <row r="1026" spans="1:29" ht="25.5">
      <c r="A1026" s="49" t="s">
        <v>1488</v>
      </c>
      <c r="B1026" s="7" t="s">
        <v>1538</v>
      </c>
      <c r="C1026" s="8">
        <v>21020</v>
      </c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9"/>
      <c r="AB1026" s="26" t="s">
        <v>1202</v>
      </c>
      <c r="AC1026" s="33"/>
    </row>
    <row r="1027" spans="1:29" ht="12.75">
      <c r="A1027" s="49" t="s">
        <v>1683</v>
      </c>
      <c r="B1027" s="7" t="s">
        <v>913</v>
      </c>
      <c r="C1027" s="11">
        <f>SUM(C1028)</f>
        <v>15000</v>
      </c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9"/>
      <c r="AB1027" s="26"/>
      <c r="AC1027" s="33"/>
    </row>
    <row r="1028" spans="1:29" ht="12.75">
      <c r="A1028" s="49" t="s">
        <v>1684</v>
      </c>
      <c r="B1028" s="7" t="s">
        <v>914</v>
      </c>
      <c r="C1028" s="23">
        <f>SUM(C1029+C1034)</f>
        <v>15000</v>
      </c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9"/>
      <c r="AB1028" s="26"/>
      <c r="AC1028" s="33"/>
    </row>
    <row r="1029" spans="1:29" ht="25.5">
      <c r="A1029" s="49" t="s">
        <v>1685</v>
      </c>
      <c r="B1029" s="7" t="s">
        <v>915</v>
      </c>
      <c r="C1029" s="13">
        <f>SUM(C1030+C1032)</f>
        <v>10000</v>
      </c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9"/>
      <c r="AB1029" s="26"/>
      <c r="AC1029" s="33"/>
    </row>
    <row r="1030" spans="1:29" ht="12.75">
      <c r="A1030" s="49" t="s">
        <v>1686</v>
      </c>
      <c r="B1030" s="7" t="s">
        <v>1531</v>
      </c>
      <c r="C1030" s="10">
        <f>SUM(C1031)</f>
        <v>10000</v>
      </c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9"/>
      <c r="AB1030" s="26"/>
      <c r="AC1030" s="33"/>
    </row>
    <row r="1031" spans="1:29" ht="12.75">
      <c r="A1031" s="49" t="s">
        <v>1687</v>
      </c>
      <c r="B1031" s="7" t="s">
        <v>1531</v>
      </c>
      <c r="C1031" s="8">
        <v>10000</v>
      </c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9"/>
      <c r="AB1031" s="26"/>
      <c r="AC1031" s="33"/>
    </row>
    <row r="1032" spans="1:29" ht="12.75">
      <c r="A1032" s="49" t="s">
        <v>1688</v>
      </c>
      <c r="B1032" s="7" t="s">
        <v>916</v>
      </c>
      <c r="C1032" s="10">
        <f>SUM(C1033)</f>
        <v>0</v>
      </c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9"/>
      <c r="AB1032" s="26"/>
      <c r="AC1032" s="33"/>
    </row>
    <row r="1033" spans="1:29" ht="12.75">
      <c r="A1033" s="49" t="s">
        <v>1689</v>
      </c>
      <c r="B1033" s="7" t="s">
        <v>916</v>
      </c>
      <c r="C1033" s="8">
        <v>0</v>
      </c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9"/>
      <c r="AB1033" s="26"/>
      <c r="AC1033" s="33"/>
    </row>
    <row r="1034" spans="1:29" ht="12.75">
      <c r="A1034" s="49" t="s">
        <v>1690</v>
      </c>
      <c r="B1034" s="7" t="s">
        <v>1026</v>
      </c>
      <c r="C1034" s="13">
        <f>SUM(C1035)</f>
        <v>5000</v>
      </c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9"/>
      <c r="AB1034" s="26"/>
      <c r="AC1034" s="33"/>
    </row>
    <row r="1035" spans="1:29" ht="12.75">
      <c r="A1035" s="49" t="s">
        <v>1691</v>
      </c>
      <c r="B1035" s="7" t="s">
        <v>1027</v>
      </c>
      <c r="C1035" s="10">
        <f>SUM(C1036)</f>
        <v>5000</v>
      </c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9"/>
      <c r="AB1035" s="26"/>
      <c r="AC1035" s="33"/>
    </row>
    <row r="1036" spans="1:29" ht="12.75">
      <c r="A1036" s="49" t="s">
        <v>1692</v>
      </c>
      <c r="B1036" s="7" t="s">
        <v>1027</v>
      </c>
      <c r="C1036" s="8">
        <v>5000</v>
      </c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9"/>
      <c r="AB1036" s="26"/>
      <c r="AC1036" s="33"/>
    </row>
    <row r="1037" spans="1:29" ht="25.5">
      <c r="A1037" s="49" t="s">
        <v>1489</v>
      </c>
      <c r="B1037" s="7" t="s">
        <v>1539</v>
      </c>
      <c r="C1037" s="22">
        <f>SUM(C1038)</f>
        <v>34128</v>
      </c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9"/>
      <c r="AB1037" s="26"/>
      <c r="AC1037" s="33"/>
    </row>
    <row r="1038" spans="1:29" ht="12.75">
      <c r="A1038" s="49" t="s">
        <v>1490</v>
      </c>
      <c r="B1038" s="7" t="s">
        <v>806</v>
      </c>
      <c r="C1038" s="11">
        <f>SUM(C1039+C1043)</f>
        <v>34128</v>
      </c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9"/>
      <c r="AB1038" s="26"/>
      <c r="AC1038" s="33"/>
    </row>
    <row r="1039" spans="1:29" ht="12.75">
      <c r="A1039" s="49" t="s">
        <v>1491</v>
      </c>
      <c r="B1039" s="7" t="s">
        <v>829</v>
      </c>
      <c r="C1039" s="23">
        <f>SUM(C1040)</f>
        <v>15787</v>
      </c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9"/>
      <c r="AB1039" s="26"/>
      <c r="AC1039" s="33"/>
    </row>
    <row r="1040" spans="1:29" ht="25.5">
      <c r="A1040" s="49" t="s">
        <v>1492</v>
      </c>
      <c r="B1040" s="7" t="s">
        <v>1540</v>
      </c>
      <c r="C1040" s="13">
        <f>SUM(C1041)</f>
        <v>15787</v>
      </c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9"/>
      <c r="AB1040" s="26"/>
      <c r="AC1040" s="33"/>
    </row>
    <row r="1041" spans="1:29" ht="25.5">
      <c r="A1041" s="49" t="s">
        <v>1493</v>
      </c>
      <c r="B1041" s="7" t="s">
        <v>1411</v>
      </c>
      <c r="C1041" s="10">
        <f>SUM(C1042)</f>
        <v>15787</v>
      </c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9"/>
      <c r="AB1041" s="26"/>
      <c r="AC1041" s="33"/>
    </row>
    <row r="1042" spans="1:29" ht="12.75">
      <c r="A1042" s="49" t="s">
        <v>1494</v>
      </c>
      <c r="B1042" s="7" t="s">
        <v>1541</v>
      </c>
      <c r="C1042" s="8">
        <v>15787</v>
      </c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9"/>
      <c r="AB1042" s="47" t="s">
        <v>1599</v>
      </c>
      <c r="AC1042" s="33"/>
    </row>
    <row r="1043" spans="1:29" ht="12.75">
      <c r="A1043" s="49" t="s">
        <v>1495</v>
      </c>
      <c r="B1043" s="7" t="s">
        <v>991</v>
      </c>
      <c r="C1043" s="23">
        <f>SUM(C1044)</f>
        <v>18341</v>
      </c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9"/>
      <c r="AB1043" s="26"/>
      <c r="AC1043" s="33"/>
    </row>
    <row r="1044" spans="1:29" ht="25.5">
      <c r="A1044" s="49" t="s">
        <v>1496</v>
      </c>
      <c r="B1044" s="7" t="s">
        <v>1089</v>
      </c>
      <c r="C1044" s="13">
        <f>SUM(C1045)</f>
        <v>18341</v>
      </c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9"/>
      <c r="AB1044" s="26"/>
      <c r="AC1044" s="33"/>
    </row>
    <row r="1045" spans="1:29" ht="25.5">
      <c r="A1045" s="49" t="s">
        <v>1497</v>
      </c>
      <c r="B1045" s="7" t="s">
        <v>1089</v>
      </c>
      <c r="C1045" s="10">
        <f>SUM(C1046)</f>
        <v>18341</v>
      </c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9"/>
      <c r="AB1045" s="26"/>
      <c r="AC1045" s="33"/>
    </row>
    <row r="1046" spans="1:29" ht="25.5">
      <c r="A1046" s="49" t="s">
        <v>1498</v>
      </c>
      <c r="B1046" s="7" t="s">
        <v>1542</v>
      </c>
      <c r="C1046" s="8">
        <v>18341</v>
      </c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9"/>
      <c r="AB1046" s="47" t="s">
        <v>1599</v>
      </c>
      <c r="AC1046" s="33"/>
    </row>
    <row r="1047" spans="1:29" ht="51">
      <c r="A1047" s="49" t="s">
        <v>791</v>
      </c>
      <c r="B1047" s="7" t="s">
        <v>1134</v>
      </c>
      <c r="C1047" s="22">
        <f>SUM(C1048+C1056+C1088)</f>
        <v>2352841.13</v>
      </c>
      <c r="D1047" s="8">
        <v>1124903.58</v>
      </c>
      <c r="E1047" s="8">
        <v>0</v>
      </c>
      <c r="F1047" s="8">
        <v>1124903.58</v>
      </c>
      <c r="G1047" s="8">
        <v>1124903.58</v>
      </c>
      <c r="H1047" s="8">
        <v>0</v>
      </c>
      <c r="I1047" s="8">
        <v>1124903.58</v>
      </c>
      <c r="J1047" s="8">
        <v>1123110.74</v>
      </c>
      <c r="K1047" s="8">
        <v>0</v>
      </c>
      <c r="L1047" s="8">
        <v>1123110.74</v>
      </c>
      <c r="M1047" s="8">
        <v>10935.97</v>
      </c>
      <c r="N1047" s="8">
        <v>0</v>
      </c>
      <c r="O1047" s="8">
        <v>10935.97</v>
      </c>
      <c r="P1047" s="8">
        <v>9102.04</v>
      </c>
      <c r="Q1047" s="8">
        <v>0</v>
      </c>
      <c r="R1047" s="8">
        <v>9102.04</v>
      </c>
      <c r="S1047" s="8">
        <v>9102.04</v>
      </c>
      <c r="T1047" s="8">
        <v>0</v>
      </c>
      <c r="U1047" s="8">
        <v>9102.04</v>
      </c>
      <c r="V1047" s="8">
        <v>0</v>
      </c>
      <c r="W1047" s="8">
        <v>0</v>
      </c>
      <c r="X1047" s="8">
        <v>0</v>
      </c>
      <c r="Y1047" s="8">
        <v>-10935.97</v>
      </c>
      <c r="Z1047" s="8">
        <v>1124903.58</v>
      </c>
      <c r="AA1047" s="9">
        <v>1123110.74</v>
      </c>
      <c r="AB1047" s="26"/>
      <c r="AC1047" s="33"/>
    </row>
    <row r="1048" spans="1:29" ht="12.75">
      <c r="A1048" s="49" t="s">
        <v>1335</v>
      </c>
      <c r="B1048" s="7" t="s">
        <v>806</v>
      </c>
      <c r="C1048" s="11">
        <f>C1049</f>
        <v>48000</v>
      </c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9"/>
      <c r="AB1048" s="26"/>
      <c r="AC1048" s="33"/>
    </row>
    <row r="1049" spans="1:29" ht="12.75">
      <c r="A1049" s="49" t="s">
        <v>1336</v>
      </c>
      <c r="B1049" s="7" t="s">
        <v>807</v>
      </c>
      <c r="C1049" s="23">
        <f>SUM(C1050+C1053)</f>
        <v>48000</v>
      </c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9"/>
      <c r="AB1049" s="26"/>
      <c r="AC1049" s="33"/>
    </row>
    <row r="1050" spans="1:29" ht="51">
      <c r="A1050" s="49" t="s">
        <v>1337</v>
      </c>
      <c r="B1050" s="7" t="s">
        <v>964</v>
      </c>
      <c r="C1050" s="13">
        <f>SUM(C1051:C1051)</f>
        <v>35520</v>
      </c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9"/>
      <c r="AB1050" s="26"/>
      <c r="AC1050" s="33"/>
    </row>
    <row r="1051" spans="1:29" ht="38.25">
      <c r="A1051" s="49" t="s">
        <v>1338</v>
      </c>
      <c r="B1051" s="7" t="s">
        <v>960</v>
      </c>
      <c r="C1051" s="10">
        <f>SUM(C1052:C1052)</f>
        <v>35520</v>
      </c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9"/>
      <c r="AB1051" s="26"/>
      <c r="AC1051" s="33"/>
    </row>
    <row r="1052" spans="1:29" ht="25.5">
      <c r="A1052" s="49" t="s">
        <v>1350</v>
      </c>
      <c r="B1052" s="7" t="s">
        <v>1339</v>
      </c>
      <c r="C1052" s="8">
        <v>35520</v>
      </c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9"/>
      <c r="AB1052" s="26" t="s">
        <v>1202</v>
      </c>
      <c r="AC1052" s="33"/>
    </row>
    <row r="1053" spans="1:29" ht="25.5">
      <c r="A1053" s="49" t="s">
        <v>1341</v>
      </c>
      <c r="B1053" s="7" t="s">
        <v>811</v>
      </c>
      <c r="C1053" s="13">
        <f>SUM(C1054)</f>
        <v>12480</v>
      </c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9"/>
      <c r="AB1053" s="26"/>
      <c r="AC1053" s="33"/>
    </row>
    <row r="1054" spans="1:29" ht="12.75">
      <c r="A1054" s="49" t="s">
        <v>1340</v>
      </c>
      <c r="B1054" s="7" t="s">
        <v>1342</v>
      </c>
      <c r="C1054" s="10">
        <f>SUM(C1055:C1055)</f>
        <v>12480</v>
      </c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9"/>
      <c r="AB1054" s="26"/>
      <c r="AC1054" s="33"/>
    </row>
    <row r="1055" spans="1:29" ht="25.5">
      <c r="A1055" s="49" t="s">
        <v>1351</v>
      </c>
      <c r="B1055" s="7" t="s">
        <v>1352</v>
      </c>
      <c r="C1055" s="8">
        <v>12480</v>
      </c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9"/>
      <c r="AB1055" s="26" t="s">
        <v>1202</v>
      </c>
      <c r="AC1055" s="33"/>
    </row>
    <row r="1056" spans="1:29" ht="34.5" customHeight="1">
      <c r="A1056" s="49" t="s">
        <v>792</v>
      </c>
      <c r="B1056" s="7" t="s">
        <v>1010</v>
      </c>
      <c r="C1056" s="22">
        <f>SUM(C1057+C1064+C1084)</f>
        <v>2294841.13</v>
      </c>
      <c r="D1056" s="8">
        <v>1124903.58</v>
      </c>
      <c r="E1056" s="8">
        <v>0</v>
      </c>
      <c r="F1056" s="8">
        <v>1124903.58</v>
      </c>
      <c r="G1056" s="8">
        <v>1124903.58</v>
      </c>
      <c r="H1056" s="8">
        <v>0</v>
      </c>
      <c r="I1056" s="8">
        <v>1124903.58</v>
      </c>
      <c r="J1056" s="8">
        <v>1123110.74</v>
      </c>
      <c r="K1056" s="8">
        <v>0</v>
      </c>
      <c r="L1056" s="8">
        <v>1123110.74</v>
      </c>
      <c r="M1056" s="8">
        <v>10935.97</v>
      </c>
      <c r="N1056" s="8">
        <v>0</v>
      </c>
      <c r="O1056" s="8">
        <v>10935.97</v>
      </c>
      <c r="P1056" s="8">
        <v>9102.04</v>
      </c>
      <c r="Q1056" s="8">
        <v>0</v>
      </c>
      <c r="R1056" s="8">
        <v>9102.04</v>
      </c>
      <c r="S1056" s="8">
        <v>9102.04</v>
      </c>
      <c r="T1056" s="8">
        <v>0</v>
      </c>
      <c r="U1056" s="8">
        <v>9102.04</v>
      </c>
      <c r="V1056" s="8">
        <v>0</v>
      </c>
      <c r="W1056" s="8">
        <v>0</v>
      </c>
      <c r="X1056" s="8">
        <v>0</v>
      </c>
      <c r="Y1056" s="8">
        <v>-10935.97</v>
      </c>
      <c r="Z1056" s="8">
        <v>1124903.58</v>
      </c>
      <c r="AA1056" s="9">
        <v>1123110.74</v>
      </c>
      <c r="AB1056" s="26"/>
      <c r="AC1056" s="33"/>
    </row>
    <row r="1057" spans="1:29" ht="34.5" customHeight="1">
      <c r="A1057" s="49" t="s">
        <v>1499</v>
      </c>
      <c r="B1057" s="7" t="s">
        <v>1011</v>
      </c>
      <c r="C1057" s="11">
        <f>SUM(C1058)</f>
        <v>786868.24</v>
      </c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9"/>
      <c r="AB1057" s="26"/>
      <c r="AC1057" s="33"/>
    </row>
    <row r="1058" spans="1:29" ht="34.5" customHeight="1">
      <c r="A1058" s="49" t="s">
        <v>1500</v>
      </c>
      <c r="B1058" s="7" t="s">
        <v>1012</v>
      </c>
      <c r="C1058" s="13">
        <f>SUM(C1059)</f>
        <v>786868.24</v>
      </c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9"/>
      <c r="AB1058" s="26"/>
      <c r="AC1058" s="33"/>
    </row>
    <row r="1059" spans="1:29" ht="34.5" customHeight="1">
      <c r="A1059" s="49" t="s">
        <v>1501</v>
      </c>
      <c r="B1059" s="7" t="s">
        <v>1065</v>
      </c>
      <c r="C1059" s="10">
        <f>SUM(C1060:C1063)</f>
        <v>786868.24</v>
      </c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9"/>
      <c r="AB1059" s="26"/>
      <c r="AC1059" s="33"/>
    </row>
    <row r="1060" spans="1:29" ht="34.5" customHeight="1">
      <c r="A1060" s="49" t="s">
        <v>1502</v>
      </c>
      <c r="B1060" s="7" t="s">
        <v>1600</v>
      </c>
      <c r="C1060" s="8">
        <v>255000</v>
      </c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9"/>
      <c r="AB1060" s="26" t="s">
        <v>1653</v>
      </c>
      <c r="AC1060" s="33"/>
    </row>
    <row r="1061" spans="1:29" ht="38.25">
      <c r="A1061" s="49" t="s">
        <v>1503</v>
      </c>
      <c r="B1061" s="7" t="s">
        <v>1601</v>
      </c>
      <c r="C1061" s="8">
        <v>239010</v>
      </c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9"/>
      <c r="AB1061" s="26" t="s">
        <v>1653</v>
      </c>
      <c r="AC1061" s="33"/>
    </row>
    <row r="1062" spans="1:29" ht="25.5">
      <c r="A1062" s="49" t="s">
        <v>1602</v>
      </c>
      <c r="B1062" s="7" t="s">
        <v>1603</v>
      </c>
      <c r="C1062" s="8">
        <v>85609.6</v>
      </c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9"/>
      <c r="AB1062" s="26" t="s">
        <v>1202</v>
      </c>
      <c r="AC1062" s="33"/>
    </row>
    <row r="1063" spans="1:29" ht="38.25">
      <c r="A1063" s="49" t="s">
        <v>1656</v>
      </c>
      <c r="B1063" s="7" t="s">
        <v>1655</v>
      </c>
      <c r="C1063" s="8">
        <v>207248.64</v>
      </c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9"/>
      <c r="AB1063" s="26" t="s">
        <v>1289</v>
      </c>
      <c r="AC1063" s="33"/>
    </row>
    <row r="1064" spans="1:29" ht="12.75">
      <c r="A1064" s="49" t="s">
        <v>793</v>
      </c>
      <c r="B1064" s="7" t="s">
        <v>1018</v>
      </c>
      <c r="C1064" s="23">
        <f>SUM(C1065+C1071+C1079)</f>
        <v>1069351.7</v>
      </c>
      <c r="D1064" s="8">
        <v>1124903.58</v>
      </c>
      <c r="E1064" s="8">
        <v>0</v>
      </c>
      <c r="F1064" s="8">
        <v>1124903.58</v>
      </c>
      <c r="G1064" s="8">
        <v>1124903.58</v>
      </c>
      <c r="H1064" s="8">
        <v>0</v>
      </c>
      <c r="I1064" s="8">
        <v>1124903.58</v>
      </c>
      <c r="J1064" s="8">
        <v>1123110.74</v>
      </c>
      <c r="K1064" s="8">
        <v>0</v>
      </c>
      <c r="L1064" s="8">
        <v>1123110.74</v>
      </c>
      <c r="M1064" s="8">
        <v>10935.97</v>
      </c>
      <c r="N1064" s="8">
        <v>0</v>
      </c>
      <c r="O1064" s="8">
        <v>10935.97</v>
      </c>
      <c r="P1064" s="8">
        <v>9102.04</v>
      </c>
      <c r="Q1064" s="8">
        <v>0</v>
      </c>
      <c r="R1064" s="8">
        <v>9102.04</v>
      </c>
      <c r="S1064" s="8">
        <v>9102.04</v>
      </c>
      <c r="T1064" s="8">
        <v>0</v>
      </c>
      <c r="U1064" s="8">
        <v>9102.04</v>
      </c>
      <c r="V1064" s="8">
        <v>0</v>
      </c>
      <c r="W1064" s="8">
        <v>0</v>
      </c>
      <c r="X1064" s="8">
        <v>0</v>
      </c>
      <c r="Y1064" s="8">
        <v>-10935.97</v>
      </c>
      <c r="Z1064" s="8">
        <v>1124903.58</v>
      </c>
      <c r="AA1064" s="9">
        <v>1123110.74</v>
      </c>
      <c r="AB1064" s="26" t="s">
        <v>1196</v>
      </c>
      <c r="AC1064" s="33"/>
    </row>
    <row r="1065" spans="1:29" ht="38.25">
      <c r="A1065" s="49" t="s">
        <v>794</v>
      </c>
      <c r="B1065" s="7" t="s">
        <v>1019</v>
      </c>
      <c r="C1065" s="24">
        <f>SUM(C1066+C1069)</f>
        <v>232459.7</v>
      </c>
      <c r="D1065" s="8">
        <v>830563.78</v>
      </c>
      <c r="E1065" s="8">
        <v>0</v>
      </c>
      <c r="F1065" s="8">
        <v>830563.78</v>
      </c>
      <c r="G1065" s="8">
        <v>830563.78</v>
      </c>
      <c r="H1065" s="8">
        <v>0</v>
      </c>
      <c r="I1065" s="8">
        <v>830563.78</v>
      </c>
      <c r="J1065" s="8">
        <v>830563.78</v>
      </c>
      <c r="K1065" s="8">
        <v>0</v>
      </c>
      <c r="L1065" s="8">
        <v>830563.78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830563.78</v>
      </c>
      <c r="AA1065" s="9">
        <v>830563.78</v>
      </c>
      <c r="AB1065" s="26"/>
      <c r="AC1065" s="33"/>
    </row>
    <row r="1066" spans="1:29" ht="12.75">
      <c r="A1066" s="49" t="s">
        <v>795</v>
      </c>
      <c r="B1066" s="7" t="s">
        <v>1093</v>
      </c>
      <c r="C1066" s="10">
        <f>SUM(C1067:C1068)</f>
        <v>145000</v>
      </c>
      <c r="D1066" s="8">
        <v>379280.06</v>
      </c>
      <c r="E1066" s="8">
        <v>0</v>
      </c>
      <c r="F1066" s="8">
        <v>379280.06</v>
      </c>
      <c r="G1066" s="8">
        <v>379280.06</v>
      </c>
      <c r="H1066" s="8">
        <v>0</v>
      </c>
      <c r="I1066" s="8">
        <v>379280.06</v>
      </c>
      <c r="J1066" s="8">
        <v>379280.06</v>
      </c>
      <c r="K1066" s="8">
        <v>0</v>
      </c>
      <c r="L1066" s="8">
        <v>379280.06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379280.06</v>
      </c>
      <c r="AA1066" s="9">
        <v>379280.06</v>
      </c>
      <c r="AB1066" s="26"/>
      <c r="AC1066" s="33"/>
    </row>
    <row r="1067" spans="1:30" ht="12.75">
      <c r="A1067" s="49" t="s">
        <v>1504</v>
      </c>
      <c r="B1067" s="7" t="s">
        <v>1543</v>
      </c>
      <c r="C1067" s="8">
        <v>105000</v>
      </c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9"/>
      <c r="AB1067" s="26" t="s">
        <v>1652</v>
      </c>
      <c r="AC1067" s="33"/>
      <c r="AD1067" s="3"/>
    </row>
    <row r="1068" spans="1:29" ht="25.5">
      <c r="A1068" s="49" t="s">
        <v>1505</v>
      </c>
      <c r="B1068" s="7" t="s">
        <v>1604</v>
      </c>
      <c r="C1068" s="8">
        <v>40000</v>
      </c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9"/>
      <c r="AB1068" s="26" t="s">
        <v>1652</v>
      </c>
      <c r="AC1068" s="33"/>
    </row>
    <row r="1069" spans="1:29" ht="12.75">
      <c r="A1069" s="49" t="s">
        <v>796</v>
      </c>
      <c r="B1069" s="7" t="s">
        <v>1020</v>
      </c>
      <c r="C1069" s="10">
        <f>SUM(C1070:C1070)</f>
        <v>87459.7</v>
      </c>
      <c r="D1069" s="8">
        <v>451283.72</v>
      </c>
      <c r="E1069" s="8">
        <v>0</v>
      </c>
      <c r="F1069" s="8">
        <v>451283.72</v>
      </c>
      <c r="G1069" s="8">
        <v>451283.72</v>
      </c>
      <c r="H1069" s="8">
        <v>0</v>
      </c>
      <c r="I1069" s="8">
        <v>451283.72</v>
      </c>
      <c r="J1069" s="8">
        <v>451283.72</v>
      </c>
      <c r="K1069" s="8">
        <v>0</v>
      </c>
      <c r="L1069" s="8">
        <v>451283.72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451283.72</v>
      </c>
      <c r="AA1069" s="9">
        <v>451283.72</v>
      </c>
      <c r="AB1069" s="26"/>
      <c r="AC1069" s="33"/>
    </row>
    <row r="1070" spans="1:29" ht="25.5">
      <c r="A1070" s="49" t="s">
        <v>797</v>
      </c>
      <c r="B1070" s="7" t="s">
        <v>1333</v>
      </c>
      <c r="C1070" s="8">
        <v>87459.7</v>
      </c>
      <c r="D1070" s="8">
        <v>205132.07</v>
      </c>
      <c r="E1070" s="8">
        <v>0</v>
      </c>
      <c r="F1070" s="8">
        <v>205132.07</v>
      </c>
      <c r="G1070" s="8">
        <v>205132.07</v>
      </c>
      <c r="H1070" s="8">
        <v>0</v>
      </c>
      <c r="I1070" s="8">
        <v>205132.07</v>
      </c>
      <c r="J1070" s="8">
        <v>205132.07</v>
      </c>
      <c r="K1070" s="8">
        <v>0</v>
      </c>
      <c r="L1070" s="8">
        <v>205132.07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205132.07</v>
      </c>
      <c r="AA1070" s="9">
        <v>205132.07</v>
      </c>
      <c r="AB1070" s="26" t="s">
        <v>1654</v>
      </c>
      <c r="AC1070" s="33"/>
    </row>
    <row r="1071" spans="1:31" ht="25.5">
      <c r="A1071" s="49" t="s">
        <v>1506</v>
      </c>
      <c r="B1071" s="7" t="s">
        <v>1070</v>
      </c>
      <c r="C1071" s="13">
        <f>SUM(C1072+C1077)</f>
        <v>135000</v>
      </c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9"/>
      <c r="AB1071" s="26"/>
      <c r="AC1071" s="33"/>
      <c r="AD1071" s="4"/>
      <c r="AE1071" s="12"/>
    </row>
    <row r="1072" spans="1:31" ht="12.75">
      <c r="A1072" s="49" t="s">
        <v>1507</v>
      </c>
      <c r="B1072" s="7" t="s">
        <v>1093</v>
      </c>
      <c r="C1072" s="10">
        <f>SUM(C1073:C1076)</f>
        <v>125000</v>
      </c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9"/>
      <c r="AB1072" s="26"/>
      <c r="AC1072" s="33"/>
      <c r="AD1072" s="4"/>
      <c r="AE1072" s="12"/>
    </row>
    <row r="1073" spans="1:31" ht="12.75">
      <c r="A1073" s="49" t="s">
        <v>1508</v>
      </c>
      <c r="B1073" s="7" t="s">
        <v>1544</v>
      </c>
      <c r="C1073" s="8">
        <v>40000</v>
      </c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9"/>
      <c r="AB1073" s="26" t="s">
        <v>1652</v>
      </c>
      <c r="AC1073" s="33"/>
      <c r="AD1073" s="4"/>
      <c r="AE1073" s="12"/>
    </row>
    <row r="1074" spans="1:31" ht="25.5">
      <c r="A1074" s="49" t="s">
        <v>1509</v>
      </c>
      <c r="B1074" s="7" t="s">
        <v>1545</v>
      </c>
      <c r="C1074" s="8">
        <v>30000</v>
      </c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9"/>
      <c r="AB1074" s="26" t="s">
        <v>1652</v>
      </c>
      <c r="AC1074" s="33"/>
      <c r="AD1074" s="4"/>
      <c r="AE1074" s="12"/>
    </row>
    <row r="1075" spans="1:31" ht="25.5">
      <c r="A1075" s="49" t="s">
        <v>1510</v>
      </c>
      <c r="B1075" s="7" t="s">
        <v>1546</v>
      </c>
      <c r="C1075" s="8">
        <v>25000</v>
      </c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9"/>
      <c r="AB1075" s="26" t="s">
        <v>1652</v>
      </c>
      <c r="AC1075" s="33"/>
      <c r="AD1075" s="4"/>
      <c r="AE1075" s="12"/>
    </row>
    <row r="1076" spans="1:31" ht="25.5">
      <c r="A1076" s="49" t="s">
        <v>1511</v>
      </c>
      <c r="B1076" s="7" t="s">
        <v>1547</v>
      </c>
      <c r="C1076" s="8">
        <v>30000</v>
      </c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9"/>
      <c r="AB1076" s="26" t="s">
        <v>1652</v>
      </c>
      <c r="AC1076" s="33"/>
      <c r="AD1076" s="4"/>
      <c r="AE1076" s="12"/>
    </row>
    <row r="1077" spans="1:31" ht="12.75">
      <c r="A1077" s="49" t="s">
        <v>1512</v>
      </c>
      <c r="B1077" s="7" t="s">
        <v>1072</v>
      </c>
      <c r="C1077" s="10">
        <f>SUM(C1078)</f>
        <v>10000</v>
      </c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9"/>
      <c r="AB1077" s="26"/>
      <c r="AC1077" s="33"/>
      <c r="AD1077" s="4"/>
      <c r="AE1077" s="12"/>
    </row>
    <row r="1078" spans="1:31" ht="12.75">
      <c r="A1078" s="49" t="s">
        <v>1513</v>
      </c>
      <c r="B1078" s="7" t="s">
        <v>1548</v>
      </c>
      <c r="C1078" s="8">
        <v>10000</v>
      </c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9"/>
      <c r="AB1078" s="26" t="s">
        <v>1652</v>
      </c>
      <c r="AC1078" s="33"/>
      <c r="AD1078" s="4"/>
      <c r="AE1078" s="12"/>
    </row>
    <row r="1079" spans="1:31" s="4" customFormat="1" ht="25.5">
      <c r="A1079" s="49" t="s">
        <v>1346</v>
      </c>
      <c r="B1079" s="7" t="s">
        <v>1133</v>
      </c>
      <c r="C1079" s="13">
        <f>SUM(C1080)</f>
        <v>701892</v>
      </c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9"/>
      <c r="AB1079" s="26"/>
      <c r="AC1079" s="33"/>
      <c r="AE1079" s="12"/>
    </row>
    <row r="1080" spans="1:31" s="4" customFormat="1" ht="25.5">
      <c r="A1080" s="49" t="s">
        <v>1345</v>
      </c>
      <c r="B1080" s="7" t="s">
        <v>1133</v>
      </c>
      <c r="C1080" s="10">
        <f>SUM(C1081:C1083)</f>
        <v>701892</v>
      </c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9"/>
      <c r="AB1080" s="26"/>
      <c r="AC1080" s="33"/>
      <c r="AE1080" s="12"/>
    </row>
    <row r="1081" spans="1:31" ht="25.5">
      <c r="A1081" s="49" t="s">
        <v>1343</v>
      </c>
      <c r="B1081" s="7" t="s">
        <v>1344</v>
      </c>
      <c r="C1081" s="8">
        <v>9600</v>
      </c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9"/>
      <c r="AB1081" s="26" t="s">
        <v>1202</v>
      </c>
      <c r="AC1081" s="33"/>
      <c r="AD1081" s="4"/>
      <c r="AE1081" s="1"/>
    </row>
    <row r="1082" spans="1:31" ht="25.5">
      <c r="A1082" s="49" t="s">
        <v>1514</v>
      </c>
      <c r="B1082" s="7" t="s">
        <v>1549</v>
      </c>
      <c r="C1082" s="8">
        <v>251720</v>
      </c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9"/>
      <c r="AB1082" s="26" t="s">
        <v>1202</v>
      </c>
      <c r="AC1082" s="33"/>
      <c r="AD1082" s="4"/>
      <c r="AE1082" s="1"/>
    </row>
    <row r="1083" spans="1:31" ht="25.5">
      <c r="A1083" s="49" t="s">
        <v>1515</v>
      </c>
      <c r="B1083" s="7" t="s">
        <v>1550</v>
      </c>
      <c r="C1083" s="8">
        <v>440572</v>
      </c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9"/>
      <c r="AB1083" s="26" t="s">
        <v>1202</v>
      </c>
      <c r="AC1083" s="33"/>
      <c r="AD1083" s="4"/>
      <c r="AE1083" s="1"/>
    </row>
    <row r="1084" spans="1:31" ht="25.5">
      <c r="A1084" s="49" t="s">
        <v>1516</v>
      </c>
      <c r="B1084" s="7" t="s">
        <v>1079</v>
      </c>
      <c r="C1084" s="11">
        <f>SUM(C1085)</f>
        <v>438621.19</v>
      </c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9"/>
      <c r="AB1084" s="26"/>
      <c r="AC1084" s="33"/>
      <c r="AD1084" s="4"/>
      <c r="AE1084" s="1"/>
    </row>
    <row r="1085" spans="1:31" ht="12.75">
      <c r="A1085" s="49" t="s">
        <v>1517</v>
      </c>
      <c r="B1085" s="7" t="s">
        <v>1125</v>
      </c>
      <c r="C1085" s="13">
        <f>SUM(C1086)</f>
        <v>438621.19</v>
      </c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9"/>
      <c r="AB1085" s="26"/>
      <c r="AC1085" s="33"/>
      <c r="AD1085" s="4"/>
      <c r="AE1085" s="1"/>
    </row>
    <row r="1086" spans="1:31" ht="12.75">
      <c r="A1086" s="49" t="s">
        <v>1518</v>
      </c>
      <c r="B1086" s="7" t="s">
        <v>1126</v>
      </c>
      <c r="C1086" s="10">
        <v>438621.19</v>
      </c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9"/>
      <c r="AB1086" s="26"/>
      <c r="AC1086" s="33"/>
      <c r="AD1086" s="4"/>
      <c r="AE1086" s="1"/>
    </row>
    <row r="1087" spans="1:31" ht="38.25">
      <c r="A1087" s="49" t="s">
        <v>1519</v>
      </c>
      <c r="B1087" s="7" t="s">
        <v>1551</v>
      </c>
      <c r="C1087" s="8">
        <v>438621.19</v>
      </c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9"/>
      <c r="AB1087" s="26" t="s">
        <v>1289</v>
      </c>
      <c r="AC1087" s="33"/>
      <c r="AD1087" s="4"/>
      <c r="AE1087" s="1"/>
    </row>
    <row r="1088" spans="1:31" ht="12.75">
      <c r="A1088" s="49" t="s">
        <v>1693</v>
      </c>
      <c r="B1088" s="7" t="s">
        <v>913</v>
      </c>
      <c r="C1088" s="11">
        <f>SUM(C1089)</f>
        <v>10000</v>
      </c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9"/>
      <c r="AB1088" s="26"/>
      <c r="AC1088" s="33"/>
      <c r="AD1088" s="4"/>
      <c r="AE1088" s="1"/>
    </row>
    <row r="1089" spans="1:31" ht="12.75">
      <c r="A1089" s="49" t="s">
        <v>1694</v>
      </c>
      <c r="B1089" s="7" t="s">
        <v>914</v>
      </c>
      <c r="C1089" s="23">
        <f>SUM(C1090+C1095)</f>
        <v>10000</v>
      </c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9"/>
      <c r="AB1089" s="26"/>
      <c r="AC1089" s="33"/>
      <c r="AD1089" s="4"/>
      <c r="AE1089" s="1"/>
    </row>
    <row r="1090" spans="1:31" ht="25.5">
      <c r="A1090" s="49" t="s">
        <v>1695</v>
      </c>
      <c r="B1090" s="7" t="s">
        <v>915</v>
      </c>
      <c r="C1090" s="13">
        <f>SUM(C1091+C1093)</f>
        <v>5000</v>
      </c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9"/>
      <c r="AB1090" s="26"/>
      <c r="AC1090" s="33"/>
      <c r="AD1090" s="4"/>
      <c r="AE1090" s="1"/>
    </row>
    <row r="1091" spans="1:31" ht="12.75">
      <c r="A1091" s="49" t="s">
        <v>1696</v>
      </c>
      <c r="B1091" s="7" t="s">
        <v>1531</v>
      </c>
      <c r="C1091" s="10">
        <f>SUM(C1092)</f>
        <v>5000</v>
      </c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9"/>
      <c r="AB1091" s="26"/>
      <c r="AC1091" s="33"/>
      <c r="AD1091" s="4"/>
      <c r="AE1091" s="1"/>
    </row>
    <row r="1092" spans="1:31" ht="12.75">
      <c r="A1092" s="49" t="s">
        <v>1697</v>
      </c>
      <c r="B1092" s="7" t="s">
        <v>1531</v>
      </c>
      <c r="C1092" s="8">
        <v>5000</v>
      </c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9"/>
      <c r="AB1092" s="26"/>
      <c r="AC1092" s="33"/>
      <c r="AD1092" s="4"/>
      <c r="AE1092" s="1"/>
    </row>
    <row r="1093" spans="1:31" ht="12.75">
      <c r="A1093" s="49" t="s">
        <v>1698</v>
      </c>
      <c r="B1093" s="7" t="s">
        <v>916</v>
      </c>
      <c r="C1093" s="10">
        <f>SUM(C1094)</f>
        <v>0</v>
      </c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9"/>
      <c r="AB1093" s="26"/>
      <c r="AC1093" s="33"/>
      <c r="AD1093" s="4"/>
      <c r="AE1093" s="1"/>
    </row>
    <row r="1094" spans="1:31" ht="12.75">
      <c r="A1094" s="49" t="s">
        <v>1699</v>
      </c>
      <c r="B1094" s="7" t="s">
        <v>916</v>
      </c>
      <c r="C1094" s="8">
        <v>0</v>
      </c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9"/>
      <c r="AB1094" s="26"/>
      <c r="AC1094" s="33"/>
      <c r="AD1094" s="4"/>
      <c r="AE1094" s="1"/>
    </row>
    <row r="1095" spans="1:31" ht="12.75">
      <c r="A1095" s="49" t="s">
        <v>1700</v>
      </c>
      <c r="B1095" s="7" t="s">
        <v>1026</v>
      </c>
      <c r="C1095" s="13">
        <f>SUM(C1096)</f>
        <v>5000</v>
      </c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9"/>
      <c r="AB1095" s="26"/>
      <c r="AC1095" s="33"/>
      <c r="AD1095" s="4"/>
      <c r="AE1095" s="1"/>
    </row>
    <row r="1096" spans="1:31" ht="12.75">
      <c r="A1096" s="49" t="s">
        <v>1701</v>
      </c>
      <c r="B1096" s="7" t="s">
        <v>1027</v>
      </c>
      <c r="C1096" s="10">
        <f>SUM(C1097)</f>
        <v>5000</v>
      </c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9"/>
      <c r="AB1096" s="26"/>
      <c r="AC1096" s="33"/>
      <c r="AD1096" s="4"/>
      <c r="AE1096" s="1"/>
    </row>
    <row r="1097" spans="1:31" ht="12.75">
      <c r="A1097" s="49" t="s">
        <v>1702</v>
      </c>
      <c r="B1097" s="7" t="s">
        <v>1027</v>
      </c>
      <c r="C1097" s="8">
        <v>5000</v>
      </c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9"/>
      <c r="AB1097" s="26"/>
      <c r="AC1097" s="33"/>
      <c r="AD1097" s="4"/>
      <c r="AE1097" s="1"/>
    </row>
    <row r="1098" spans="1:29" ht="12.75">
      <c r="A1098" s="49" t="s">
        <v>798</v>
      </c>
      <c r="B1098" s="7" t="s">
        <v>1135</v>
      </c>
      <c r="C1098" s="22">
        <f>SUM(C1099)</f>
        <v>158488.12</v>
      </c>
      <c r="D1098" s="8">
        <v>-82400.72</v>
      </c>
      <c r="E1098" s="8">
        <v>0</v>
      </c>
      <c r="F1098" s="8">
        <v>-82400.72</v>
      </c>
      <c r="G1098" s="8">
        <v>501409.78</v>
      </c>
      <c r="H1098" s="8">
        <v>0</v>
      </c>
      <c r="I1098" s="8">
        <v>501409.78</v>
      </c>
      <c r="J1098" s="8">
        <v>0</v>
      </c>
      <c r="K1098" s="8">
        <v>0</v>
      </c>
      <c r="L1098" s="8">
        <v>0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501409.78</v>
      </c>
      <c r="AA1098" s="9">
        <v>0</v>
      </c>
      <c r="AB1098" s="26"/>
      <c r="AC1098" s="33"/>
    </row>
    <row r="1099" spans="1:29" ht="12.75">
      <c r="A1099" s="49" t="s">
        <v>799</v>
      </c>
      <c r="B1099" s="7" t="s">
        <v>1135</v>
      </c>
      <c r="C1099" s="11">
        <f>SUM(C1100)</f>
        <v>158488.12</v>
      </c>
      <c r="D1099" s="8">
        <v>-82400.72</v>
      </c>
      <c r="E1099" s="8">
        <v>0</v>
      </c>
      <c r="F1099" s="8">
        <v>-82400.72</v>
      </c>
      <c r="G1099" s="8">
        <v>501409.78</v>
      </c>
      <c r="H1099" s="8">
        <v>0</v>
      </c>
      <c r="I1099" s="8">
        <v>501409.78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501409.78</v>
      </c>
      <c r="AA1099" s="9">
        <v>0</v>
      </c>
      <c r="AB1099" s="26"/>
      <c r="AC1099" s="33"/>
    </row>
    <row r="1100" spans="1:30" ht="51">
      <c r="A1100" s="49" t="s">
        <v>800</v>
      </c>
      <c r="B1100" s="7" t="s">
        <v>1136</v>
      </c>
      <c r="C1100" s="8">
        <f>SUM(C1101)</f>
        <v>158488.12</v>
      </c>
      <c r="D1100" s="8">
        <v>-82400.72</v>
      </c>
      <c r="E1100" s="8">
        <v>0</v>
      </c>
      <c r="F1100" s="8">
        <v>-82400.72</v>
      </c>
      <c r="G1100" s="8">
        <v>501409.78</v>
      </c>
      <c r="H1100" s="8">
        <v>0</v>
      </c>
      <c r="I1100" s="8">
        <v>501409.78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501409.78</v>
      </c>
      <c r="AA1100" s="9">
        <v>0</v>
      </c>
      <c r="AB1100" s="26"/>
      <c r="AC1100" s="33"/>
      <c r="AD1100" s="3"/>
    </row>
    <row r="1101" spans="1:29" ht="12.75">
      <c r="A1101" s="49" t="s">
        <v>801</v>
      </c>
      <c r="B1101" s="7" t="s">
        <v>1135</v>
      </c>
      <c r="C1101" s="23">
        <f>SUM(C1102)</f>
        <v>158488.12</v>
      </c>
      <c r="D1101" s="8">
        <v>-82400.72</v>
      </c>
      <c r="E1101" s="8">
        <v>0</v>
      </c>
      <c r="F1101" s="8">
        <v>-82400.72</v>
      </c>
      <c r="G1101" s="8">
        <v>501409.78</v>
      </c>
      <c r="H1101" s="8">
        <v>0</v>
      </c>
      <c r="I1101" s="8">
        <v>501409.78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501409.78</v>
      </c>
      <c r="AA1101" s="9">
        <v>0</v>
      </c>
      <c r="AB1101" s="26"/>
      <c r="AC1101" s="33"/>
    </row>
    <row r="1102" spans="1:29" ht="12.75">
      <c r="A1102" s="49" t="s">
        <v>802</v>
      </c>
      <c r="B1102" s="7" t="s">
        <v>1137</v>
      </c>
      <c r="C1102" s="10">
        <f>SUM(C1103)</f>
        <v>158488.12</v>
      </c>
      <c r="D1102" s="8">
        <v>-82400.72</v>
      </c>
      <c r="E1102" s="8">
        <v>0</v>
      </c>
      <c r="F1102" s="8">
        <v>-82400.72</v>
      </c>
      <c r="G1102" s="8">
        <v>501409.78</v>
      </c>
      <c r="H1102" s="8">
        <v>0</v>
      </c>
      <c r="I1102" s="8">
        <v>501409.78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501409.78</v>
      </c>
      <c r="AA1102" s="9">
        <v>0</v>
      </c>
      <c r="AB1102" s="26"/>
      <c r="AC1102" s="33"/>
    </row>
    <row r="1103" spans="1:29" ht="13.5" thickBot="1">
      <c r="A1103" s="53" t="s">
        <v>803</v>
      </c>
      <c r="B1103" s="54" t="s">
        <v>1137</v>
      </c>
      <c r="C1103" s="27">
        <v>158488.12</v>
      </c>
      <c r="D1103" s="27">
        <v>-82400.72</v>
      </c>
      <c r="E1103" s="27">
        <v>0</v>
      </c>
      <c r="F1103" s="27">
        <v>-82400.72</v>
      </c>
      <c r="G1103" s="27">
        <v>501409.78</v>
      </c>
      <c r="H1103" s="27">
        <v>0</v>
      </c>
      <c r="I1103" s="27">
        <v>501409.78</v>
      </c>
      <c r="J1103" s="27">
        <v>0</v>
      </c>
      <c r="K1103" s="27">
        <v>0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7">
        <v>0</v>
      </c>
      <c r="V1103" s="27">
        <v>0</v>
      </c>
      <c r="W1103" s="27">
        <v>0</v>
      </c>
      <c r="X1103" s="27">
        <v>0</v>
      </c>
      <c r="Y1103" s="27">
        <v>0</v>
      </c>
      <c r="Z1103" s="27">
        <v>501409.78</v>
      </c>
      <c r="AA1103" s="28">
        <v>0</v>
      </c>
      <c r="AB1103" s="26"/>
      <c r="AC1103" s="33"/>
    </row>
    <row r="1104" spans="1:29" ht="13.5" thickBot="1">
      <c r="A1104" s="32"/>
      <c r="C1104" s="30">
        <v>0</v>
      </c>
      <c r="D1104" s="30">
        <v>5133923.62</v>
      </c>
      <c r="E1104" s="30">
        <v>0</v>
      </c>
      <c r="F1104" s="30">
        <v>5133923.62</v>
      </c>
      <c r="G1104" s="30">
        <v>49071690.74</v>
      </c>
      <c r="H1104" s="30">
        <v>0</v>
      </c>
      <c r="I1104" s="30">
        <v>49071690.74</v>
      </c>
      <c r="J1104" s="30">
        <v>35957855.35000002</v>
      </c>
      <c r="K1104" s="30">
        <v>0</v>
      </c>
      <c r="L1104" s="30">
        <v>35957855.35000002</v>
      </c>
      <c r="M1104" s="30">
        <v>14215852.930000009</v>
      </c>
      <c r="N1104" s="30">
        <v>0</v>
      </c>
      <c r="O1104" s="30">
        <v>14215852.930000009</v>
      </c>
      <c r="P1104" s="30">
        <v>15435656.79000001</v>
      </c>
      <c r="Q1104" s="30">
        <v>0</v>
      </c>
      <c r="R1104" s="30">
        <v>15435656.79000001</v>
      </c>
      <c r="S1104" s="30">
        <v>15257523.640000008</v>
      </c>
      <c r="T1104" s="30">
        <v>0</v>
      </c>
      <c r="U1104" s="30">
        <v>15257523.640000008</v>
      </c>
      <c r="V1104" s="30">
        <v>0</v>
      </c>
      <c r="W1104" s="30">
        <v>0</v>
      </c>
      <c r="X1104" s="30">
        <v>0</v>
      </c>
      <c r="Y1104" s="30">
        <v>-14215852.930000009</v>
      </c>
      <c r="Z1104" s="30">
        <v>49071690.74</v>
      </c>
      <c r="AA1104" s="31">
        <v>35957855.35000002</v>
      </c>
      <c r="AB1104" s="26"/>
      <c r="AC1104" s="33"/>
    </row>
    <row r="1105" ht="13.5" thickBot="1">
      <c r="B1105" s="29" t="s">
        <v>1138</v>
      </c>
    </row>
    <row r="1106" ht="12.75">
      <c r="C1106" s="3"/>
    </row>
  </sheetData>
  <sheetProtection/>
  <mergeCells count="4">
    <mergeCell ref="A1:B4"/>
    <mergeCell ref="D1:E1"/>
    <mergeCell ref="D3:E3"/>
    <mergeCell ref="B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Koutsogianni Chrysa</dc:creator>
  <cp:keywords/>
  <dc:description/>
  <cp:lastModifiedBy>dougali alexandra</cp:lastModifiedBy>
  <cp:lastPrinted>2018-12-10T16:19:09Z</cp:lastPrinted>
  <dcterms:created xsi:type="dcterms:W3CDTF">2016-07-20T05:44:56Z</dcterms:created>
  <dcterms:modified xsi:type="dcterms:W3CDTF">2018-12-13T08:55:56Z</dcterms:modified>
  <cp:category/>
  <cp:version/>
  <cp:contentType/>
  <cp:contentStatus/>
</cp:coreProperties>
</file>