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<sst xmlns="http://schemas.openxmlformats.org/spreadsheetml/2006/main" count="715" uniqueCount="566">
  <si>
    <t xml:space="preserve">         </t>
  </si>
  <si>
    <t>Ημ/νία Εκτύπωσης:</t>
  </si>
  <si>
    <t>Οικονομικό Έτος:</t>
  </si>
  <si>
    <t>19/07/2016</t>
  </si>
  <si>
    <t>Κωδικός Λογαριασμού</t>
  </si>
  <si>
    <t>Περιγραφή</t>
  </si>
  <si>
    <t>Αναμορφώσεις Περιόδου</t>
  </si>
  <si>
    <t>Αναμορφώσεις από Μεταφορά</t>
  </si>
  <si>
    <t>Αναμορφώσεις Σύνολο</t>
  </si>
  <si>
    <t>Διαμορφωμένος Περιόδου</t>
  </si>
  <si>
    <t>Διαμορφωμένος από Μεταφορά</t>
  </si>
  <si>
    <t>Διαμορφωμένος Σύνολο</t>
  </si>
  <si>
    <t>Βεβαιωθέντα Περιόδου</t>
  </si>
  <si>
    <t>Βεβαιωθέντα από Μεταφορά</t>
  </si>
  <si>
    <t>Βεβαιωθέντα Σύνολο</t>
  </si>
  <si>
    <t>Διαγραφές Παραγραφές Περιόδου</t>
  </si>
  <si>
    <t>Διαγραφές Παραγραφές από Μεταφορά</t>
  </si>
  <si>
    <t>Διαγραφές Παραγραφές Σύνολο</t>
  </si>
  <si>
    <t>Τελικά Βεβαιωθέντα Περιόδου</t>
  </si>
  <si>
    <t>Τελικά Βεβαιωθέντα από Μεταφορά</t>
  </si>
  <si>
    <t>Τελικά Βεβαιωθέντα Σύνολο</t>
  </si>
  <si>
    <t>Παραστ. Εσόδων Περιόδου</t>
  </si>
  <si>
    <t>Παραστ. Εσόδων από Μεταφορά</t>
  </si>
  <si>
    <t>Παραστ. Εσόδων Σύνολο</t>
  </si>
  <si>
    <t>Εισπραχθέντα Περιόδου</t>
  </si>
  <si>
    <t>Εισπραχθέντα από Μεταφορά</t>
  </si>
  <si>
    <t>Εισπραχθέντα Σύνολο</t>
  </si>
  <si>
    <t>Υπόλοιπο  Εισπρ. - Βεβ. Περιόδου</t>
  </si>
  <si>
    <t>Υπόλοιπο  Εισπρ. - Βεβ. από Μεταφορά</t>
  </si>
  <si>
    <t>Υπόλοιπο  Εισπρ. - Βεβ. Σύνολο</t>
  </si>
  <si>
    <t>Διαθέσεις Περιόδου</t>
  </si>
  <si>
    <t>Διαθέσεις από Μεταφορά</t>
  </si>
  <si>
    <t>Διαθέσεις Σύνολο</t>
  </si>
  <si>
    <t>Υπόλοιπο Τιμολογηθέντων ως προς Διαθέσεις</t>
  </si>
  <si>
    <t>Υπόλοιπο Διαθέσεων ως προς Δ.Π.</t>
  </si>
  <si>
    <t>06</t>
  </si>
  <si>
    <t>06.00</t>
  </si>
  <si>
    <t>06.00.0</t>
  </si>
  <si>
    <t>06.00.01</t>
  </si>
  <si>
    <t>06.00.011</t>
  </si>
  <si>
    <t>06.00.0111</t>
  </si>
  <si>
    <t>06.00.0111.001</t>
  </si>
  <si>
    <t>06.00.0113</t>
  </si>
  <si>
    <t>06.00.0113.001</t>
  </si>
  <si>
    <t>06.00.0114</t>
  </si>
  <si>
    <t>06.00.0114.001</t>
  </si>
  <si>
    <t>06.00.0117</t>
  </si>
  <si>
    <t>06.00.0117.001</t>
  </si>
  <si>
    <t>06.00.012</t>
  </si>
  <si>
    <t>06.00.0122</t>
  </si>
  <si>
    <t>06.00.0122.001</t>
  </si>
  <si>
    <t>06.00.0125</t>
  </si>
  <si>
    <t>06.00.0125.001</t>
  </si>
  <si>
    <t>06.00.0129</t>
  </si>
  <si>
    <t>06.00.0129.001</t>
  </si>
  <si>
    <t>06.00.0129.004</t>
  </si>
  <si>
    <t>06.00.02</t>
  </si>
  <si>
    <t>06.00.021</t>
  </si>
  <si>
    <t>06.00.0211</t>
  </si>
  <si>
    <t>06.00.0211.001</t>
  </si>
  <si>
    <t>06.00.0213</t>
  </si>
  <si>
    <t>06.00.0213.001</t>
  </si>
  <si>
    <t>06.00.03</t>
  </si>
  <si>
    <t>06.00.031</t>
  </si>
  <si>
    <t>06.00.0311</t>
  </si>
  <si>
    <t>06.00.0311.001</t>
  </si>
  <si>
    <t>06.00.033</t>
  </si>
  <si>
    <t>06.00.0331</t>
  </si>
  <si>
    <t>06.00.0331.001</t>
  </si>
  <si>
    <t>06.00.04</t>
  </si>
  <si>
    <t>06.00.041</t>
  </si>
  <si>
    <t>06.00.0412</t>
  </si>
  <si>
    <t>06.00.0412.001</t>
  </si>
  <si>
    <t>06.00.0413</t>
  </si>
  <si>
    <t>06.00.0413.001</t>
  </si>
  <si>
    <t>06.00.0414</t>
  </si>
  <si>
    <t>06.00.0414.001</t>
  </si>
  <si>
    <t>06.00.0415</t>
  </si>
  <si>
    <t>06.00.0415.001</t>
  </si>
  <si>
    <t>06.00.043</t>
  </si>
  <si>
    <t>06.00.0431</t>
  </si>
  <si>
    <t>06.00.0431.001</t>
  </si>
  <si>
    <t>06.00.044</t>
  </si>
  <si>
    <t>06.00.0441</t>
  </si>
  <si>
    <t>06.00.0441.001</t>
  </si>
  <si>
    <t>06.00.045</t>
  </si>
  <si>
    <t>06.00.0451</t>
  </si>
  <si>
    <t>06.00.0451.001</t>
  </si>
  <si>
    <t>06.00.0452</t>
  </si>
  <si>
    <t>06.00.0452.001</t>
  </si>
  <si>
    <t>06.00.046</t>
  </si>
  <si>
    <t>06.00.0461</t>
  </si>
  <si>
    <t>06.00.0461.001</t>
  </si>
  <si>
    <t>06.00.0462</t>
  </si>
  <si>
    <t>06.00.0462.001</t>
  </si>
  <si>
    <t>06.00.0464</t>
  </si>
  <si>
    <t>06.00.0464.001</t>
  </si>
  <si>
    <t>06.00.0468</t>
  </si>
  <si>
    <t>06.00.0468.001</t>
  </si>
  <si>
    <t>06.00.0469</t>
  </si>
  <si>
    <t>06.00.0469.001</t>
  </si>
  <si>
    <t>06.00.05</t>
  </si>
  <si>
    <t>06.00.051</t>
  </si>
  <si>
    <t>06.00.0511</t>
  </si>
  <si>
    <t>06.00.0511.001</t>
  </si>
  <si>
    <t>06.00.052</t>
  </si>
  <si>
    <t>06.00.0521</t>
  </si>
  <si>
    <t>06.00.0521.001</t>
  </si>
  <si>
    <t>06.00.0522</t>
  </si>
  <si>
    <t>06.00.0522.001</t>
  </si>
  <si>
    <t>06.00.0523</t>
  </si>
  <si>
    <t>06.00.0523.001</t>
  </si>
  <si>
    <t>06.00.06</t>
  </si>
  <si>
    <t>06.00.061</t>
  </si>
  <si>
    <t>06.00.0611</t>
  </si>
  <si>
    <t>06.00.0611.001</t>
  </si>
  <si>
    <t>06.00.0612</t>
  </si>
  <si>
    <t>06.00.0612.001</t>
  </si>
  <si>
    <t>06.00.0619</t>
  </si>
  <si>
    <t>06.00.0619.002</t>
  </si>
  <si>
    <t>06.00.062</t>
  </si>
  <si>
    <t>06.00.0621</t>
  </si>
  <si>
    <t>06.00.0621.001</t>
  </si>
  <si>
    <t>06.00.07</t>
  </si>
  <si>
    <t>06.00.071</t>
  </si>
  <si>
    <t>06.00.0711</t>
  </si>
  <si>
    <t>06.00.0711.001</t>
  </si>
  <si>
    <t>06.00.0713</t>
  </si>
  <si>
    <t>06.00.0713.001</t>
  </si>
  <si>
    <t>06.00.0714</t>
  </si>
  <si>
    <t>06.00.0714.001</t>
  </si>
  <si>
    <t>06.00.0715</t>
  </si>
  <si>
    <t>06.00.0715.001</t>
  </si>
  <si>
    <t>06.00.0718</t>
  </si>
  <si>
    <t>06.00.0718.001</t>
  </si>
  <si>
    <t>06.00.0718.002</t>
  </si>
  <si>
    <t>06.00.0718.003</t>
  </si>
  <si>
    <t>06.00.0718.004</t>
  </si>
  <si>
    <t>06.00.1</t>
  </si>
  <si>
    <t>06.00.11</t>
  </si>
  <si>
    <t>06.00.111</t>
  </si>
  <si>
    <t>06.00.1115</t>
  </si>
  <si>
    <t>06.00.1115.001</t>
  </si>
  <si>
    <t>06.00.112</t>
  </si>
  <si>
    <t>06.00.1121</t>
  </si>
  <si>
    <t>06.00.1121.001</t>
  </si>
  <si>
    <t>06.00.1122</t>
  </si>
  <si>
    <t>06.00.1122.002</t>
  </si>
  <si>
    <t>06.00.12</t>
  </si>
  <si>
    <t>06.00.121</t>
  </si>
  <si>
    <t>06.00.1214</t>
  </si>
  <si>
    <t>06.00.1214.001</t>
  </si>
  <si>
    <t>06.00.13</t>
  </si>
  <si>
    <t>06.00.131</t>
  </si>
  <si>
    <t>06.00.1311</t>
  </si>
  <si>
    <t>06.00.1311.001</t>
  </si>
  <si>
    <t>06.00.1312</t>
  </si>
  <si>
    <t>06.00.1312.001</t>
  </si>
  <si>
    <t>06.00.1313</t>
  </si>
  <si>
    <t>06.00.1313.001</t>
  </si>
  <si>
    <t>06.00.132</t>
  </si>
  <si>
    <t>06.00.1322</t>
  </si>
  <si>
    <t>06.00.1322.001</t>
  </si>
  <si>
    <t>06.00.1322.002</t>
  </si>
  <si>
    <t>06.00.1328</t>
  </si>
  <si>
    <t>06.00.1328.006</t>
  </si>
  <si>
    <t>06.00.1329</t>
  </si>
  <si>
    <t>06.00.1329.001</t>
  </si>
  <si>
    <t>06.00.1329.002</t>
  </si>
  <si>
    <t>06.00.15</t>
  </si>
  <si>
    <t>06.00.151</t>
  </si>
  <si>
    <t>06.00.1511</t>
  </si>
  <si>
    <t>06.00.1511.001</t>
  </si>
  <si>
    <t>06.00.1512</t>
  </si>
  <si>
    <t>06.00.1512.001</t>
  </si>
  <si>
    <t>06.00.1513</t>
  </si>
  <si>
    <t>06.00.1513.001</t>
  </si>
  <si>
    <t>06.00.1514</t>
  </si>
  <si>
    <t>06.00.1514.001</t>
  </si>
  <si>
    <t>06.00.1518</t>
  </si>
  <si>
    <t>06.00.1518.001</t>
  </si>
  <si>
    <t>06.00.1519</t>
  </si>
  <si>
    <t>06.00.1519.001</t>
  </si>
  <si>
    <t>06.00.16</t>
  </si>
  <si>
    <t>06.00.161</t>
  </si>
  <si>
    <t>06.00.1619</t>
  </si>
  <si>
    <t>06.00.1619.001</t>
  </si>
  <si>
    <t>06.00.162</t>
  </si>
  <si>
    <t>06.00.1624</t>
  </si>
  <si>
    <t>06.00.1624.001</t>
  </si>
  <si>
    <t>06.00.1625</t>
  </si>
  <si>
    <t>06.00.1625.001</t>
  </si>
  <si>
    <t>06.00.1629</t>
  </si>
  <si>
    <t>06.00.1629.001</t>
  </si>
  <si>
    <t>06.00.169</t>
  </si>
  <si>
    <t>06.00.1699</t>
  </si>
  <si>
    <t>06.00.1699.001</t>
  </si>
  <si>
    <t>06.00.2</t>
  </si>
  <si>
    <t>06.00.21</t>
  </si>
  <si>
    <t>06.00.211</t>
  </si>
  <si>
    <t>06.00.2111</t>
  </si>
  <si>
    <t>06.00.2111.001</t>
  </si>
  <si>
    <t>06.00.2113</t>
  </si>
  <si>
    <t>06.00.2113.001</t>
  </si>
  <si>
    <t>06.00.2115</t>
  </si>
  <si>
    <t>06.00.2115.001</t>
  </si>
  <si>
    <t>06.00.2118</t>
  </si>
  <si>
    <t>06.00.2118.001</t>
  </si>
  <si>
    <t>06.00.2119</t>
  </si>
  <si>
    <t>06.00.2119.001</t>
  </si>
  <si>
    <t>06.00.2119.002</t>
  </si>
  <si>
    <t>06.00.22</t>
  </si>
  <si>
    <t>06.00.221</t>
  </si>
  <si>
    <t>06.00.2211</t>
  </si>
  <si>
    <t>06.00.2211.001</t>
  </si>
  <si>
    <t>06.00.3</t>
  </si>
  <si>
    <t>06.00.32</t>
  </si>
  <si>
    <t>06.00.321</t>
  </si>
  <si>
    <t>06.00.3211</t>
  </si>
  <si>
    <t>06.00.3211.001</t>
  </si>
  <si>
    <t>06.00.3213</t>
  </si>
  <si>
    <t>06.00.3213.001</t>
  </si>
  <si>
    <t>06.00.3215</t>
  </si>
  <si>
    <t>06.00.3215.001</t>
  </si>
  <si>
    <t>06.00.3217</t>
  </si>
  <si>
    <t>06.00.3217.001</t>
  </si>
  <si>
    <t>06.00.3218</t>
  </si>
  <si>
    <t>06.00.3218.001</t>
  </si>
  <si>
    <t>06.00.3219</t>
  </si>
  <si>
    <t>06.00.3219.001</t>
  </si>
  <si>
    <t>06.00.3219.002</t>
  </si>
  <si>
    <t>06.00.3219.003</t>
  </si>
  <si>
    <t>06.00.3219.004</t>
  </si>
  <si>
    <t>06.00.3219.005</t>
  </si>
  <si>
    <t>06.00.3219.006</t>
  </si>
  <si>
    <t>06.00.3219.007</t>
  </si>
  <si>
    <t>06.00.3219.008</t>
  </si>
  <si>
    <t>06.00.322</t>
  </si>
  <si>
    <t>06.00.3221</t>
  </si>
  <si>
    <t>06.00.3221.001</t>
  </si>
  <si>
    <t>06.00.3221.002</t>
  </si>
  <si>
    <t>06.00.3221.003</t>
  </si>
  <si>
    <t>06.00.3221.004</t>
  </si>
  <si>
    <t>06.00.3221.005</t>
  </si>
  <si>
    <t>06.00.3221.009</t>
  </si>
  <si>
    <t>06.00.3221.010</t>
  </si>
  <si>
    <t>06.00.4</t>
  </si>
  <si>
    <t>06.00.41</t>
  </si>
  <si>
    <t>06.00.412</t>
  </si>
  <si>
    <t>06.00.4121</t>
  </si>
  <si>
    <t>06.00.4121.001</t>
  </si>
  <si>
    <t>06.00.4122</t>
  </si>
  <si>
    <t>06.00.4122.001</t>
  </si>
  <si>
    <t>06.00.4123</t>
  </si>
  <si>
    <t>06.00.4123.001</t>
  </si>
  <si>
    <t>06.00.4124</t>
  </si>
  <si>
    <t>06.00.4124.001</t>
  </si>
  <si>
    <t>06.00.4124.002</t>
  </si>
  <si>
    <t>06.00.413</t>
  </si>
  <si>
    <t>06.00.4131</t>
  </si>
  <si>
    <t>06.00.4131.001</t>
  </si>
  <si>
    <t>06.00.414</t>
  </si>
  <si>
    <t>06.00.4141</t>
  </si>
  <si>
    <t>06.00.4141.001</t>
  </si>
  <si>
    <t>06.00.42</t>
  </si>
  <si>
    <t>06.00.421</t>
  </si>
  <si>
    <t>06.00.4211</t>
  </si>
  <si>
    <t>06.00.4211.001</t>
  </si>
  <si>
    <t>06.00.4212</t>
  </si>
  <si>
    <t>06.00.4212.001</t>
  </si>
  <si>
    <t>06.00.4212.002</t>
  </si>
  <si>
    <t>06.00.4213</t>
  </si>
  <si>
    <t>06.00.4213.001</t>
  </si>
  <si>
    <t>06.00.4213.002</t>
  </si>
  <si>
    <t>06.00.4218</t>
  </si>
  <si>
    <t>06.00.4218.001</t>
  </si>
  <si>
    <t>06.00.4219</t>
  </si>
  <si>
    <t>06.00.4219.001</t>
  </si>
  <si>
    <t>06.00.5</t>
  </si>
  <si>
    <t>06.00.51</t>
  </si>
  <si>
    <t>06.00.511</t>
  </si>
  <si>
    <t>06.00.5111</t>
  </si>
  <si>
    <t>06.00.5111.001</t>
  </si>
  <si>
    <t>06.00.5112</t>
  </si>
  <si>
    <t>06.00.5112.001</t>
  </si>
  <si>
    <t>06.00.5113</t>
  </si>
  <si>
    <t>06.00.5113.001</t>
  </si>
  <si>
    <t>06.00.5119</t>
  </si>
  <si>
    <t>06.00.5119.001</t>
  </si>
  <si>
    <t>06.00.512</t>
  </si>
  <si>
    <t>06.00.5121</t>
  </si>
  <si>
    <t>06.00.5121.001</t>
  </si>
  <si>
    <t>06.00.5122</t>
  </si>
  <si>
    <t>06.00.5122.001</t>
  </si>
  <si>
    <t>06.00.5123</t>
  </si>
  <si>
    <t>06.00.5123.001</t>
  </si>
  <si>
    <t>06.00.5124</t>
  </si>
  <si>
    <t>06.00.5124.001</t>
  </si>
  <si>
    <t>ΠΙΣΤΩΤΙΚΟΙ ΛΟΓΑΡΙΑΣΜΟΙ ΔΗΜΟΣΙΟΥ ΛΟΓΙΣΤΙΚΟΥ</t>
  </si>
  <si>
    <t>ΕΣΟΔΑ ΔΗΜΟΥ</t>
  </si>
  <si>
    <t>ΤΑΚΤΙΚΑ ΕΣΟΔΑ</t>
  </si>
  <si>
    <t>ΠΡΟΣΟΔΟΙ ΑΠΟ ΑΚΙΝΗΤΗ ΠΕΡΙΟΥΣΙΑ</t>
  </si>
  <si>
    <t>ΜΙΣΘΩΜΑΤΑ</t>
  </si>
  <si>
    <t>Μισθώματα από αστικά ακίνητα (άρθρο 253 ΔΚΚ)</t>
  </si>
  <si>
    <t>Μισθώματα καλλιεργήσιμης γης (άρθρο 255 ΔΚΚ)</t>
  </si>
  <si>
    <t>Μισθώματα δημοτικής αγοράς (άρθρο 2 ΒΔ 24/9-20/10/1958)</t>
  </si>
  <si>
    <t>Μισθώματα δασών και δασικών εκτάσεων (άρθρο 257 ΔΚΚ, άρθρο 39 Ν 998/79)</t>
  </si>
  <si>
    <t>ΕΣΟΔΑ ΑΠΟ ΕΚΜΕΤΑΛΛΕΥΣΗ ΕΔΑΦΟΥΣ ΑΚΙΝΗΤΗΣ ΠΕΡΙΟΥΣΙΑΣ ΚΑΙ ΚΟΙΝΟΧΡΗΣΤΩΝ ΧΩΡΩΝ</t>
  </si>
  <si>
    <t>Τέλη και δικαιώματα από εμποροπανηγύρεις, παζάρια και λαϊκές αγορές (άρθρο 19 ΒΔ 24/9-20/10/1958)</t>
  </si>
  <si>
    <t>Δικαίωμα βοσκής (άρθρο 5 ΒΔ 24/9-20/10/1958, άρθρο 16 Ν 2130/93)</t>
  </si>
  <si>
    <t>Λοιπά έσοδα από ακίνητα</t>
  </si>
  <si>
    <t>Έσοδα από αυθαίρετη αγροτική καλλιέργεια</t>
  </si>
  <si>
    <t>Μισθώσεις κοινόχρηστων χώρων για στάθμευση</t>
  </si>
  <si>
    <t>ΕΣΟΔΑ ΑΠΟ ΚΙΝΗΤΗ ΠΕΡΙΟΥΣΙΑ</t>
  </si>
  <si>
    <t xml:space="preserve">ΤΟΚΟΙ ΚΕΦΑΛΑΙΩΝ </t>
  </si>
  <si>
    <t>Τόκοι χρηματικών καταθέσεων σε τράπεζες</t>
  </si>
  <si>
    <t>Mερίσματα Μετοχών Τράπεζας Ελλάδος</t>
  </si>
  <si>
    <t>ΕΣΟΔΑ ΑΠΟ ΑΝΤΑΠΟΔΟΤΙΚΑ ΤΕΛΗ ΚΑΙ ΔΙΚΑΙΩΜΑΤΑ</t>
  </si>
  <si>
    <t>ΥΠΗΡΕΣΙΕΣ ΚΑΘΑΡΙΟΤΗΤΑΣ ΚΑΙ ΗΛΕΚΤΡΟΦΩΤΙΣΜΟΥ</t>
  </si>
  <si>
    <t>Τέλος καθαριότητας και φωτισμού (άρθρο 25 Ν 1828/89)</t>
  </si>
  <si>
    <t>Υπηρεσία αρδευσης (άρθρο 19 ΒΔ 24/9-20/10/1958)</t>
  </si>
  <si>
    <t>Δικαιώματα χρήσεως αρδευτικού δικτύου.</t>
  </si>
  <si>
    <t>ΕΣΟΔΑ ΑΠΟ ΛΟΙΠΑ ΤΕΛΗ ΔΙΚΑΙΩΜΑΤΑ ΚΑΙ ΠΑΡΟΧΗ ΥΠΗΡΕΣΙΩΝ</t>
  </si>
  <si>
    <t>ΕΣΟΔΑ ΝΕΚΡΟΤΑΦΕΙΩΝ (άρθρο 4 ΑΝ 582/1968, άρθρο 3 Ν 547/1977)</t>
  </si>
  <si>
    <t>Δικαίωμα ενταφιασμού</t>
  </si>
  <si>
    <t>Δικαίωμα ανανέωσης (παράτασης χρόνου ταφής)</t>
  </si>
  <si>
    <t>Τέλος ανακομιδής</t>
  </si>
  <si>
    <t>Δικαιώματα από τη χρήση οστεοφυλακίων</t>
  </si>
  <si>
    <t>ΕΣΟΔΑ ΑΠΟ ΤΗΝ ΕΚΜΕΤΑΛΕΥΣΗ ΕΡΓΩΝ ΚΑΙ ΤΗΝ ΠΑΡΟΧΗ ΥΠΗΡΕΣΙΩΝ</t>
  </si>
  <si>
    <t>Έσοδα από ειδικούς χώρους στάθμευσης</t>
  </si>
  <si>
    <t>ΕΣΟΔΑ ΑΠΟ ΤΕΛΟΣ ΑΚΙΝΗΤΗΣ ΠΕΡΙΟΥΣΙΑΣ</t>
  </si>
  <si>
    <t>Τέλος ακίνητης περιουσίας (άρθρο 24 Ν 2130/93)</t>
  </si>
  <si>
    <t>ΤΕΛΟΣ ΕΠΙ ΤΩΝ ΑΚΑΘΑΡΙΣΤΩΝ ΕΣΟΔΩΝ ΕΠΙΤΗΔΕΥΜΑΤΙΩΝ</t>
  </si>
  <si>
    <t>Τέλος διαμονής παρεπιδημούντων (άρθρο 6 Ν 1080/80, άρθρο 27 παρ. 10 Ν 2130/93)</t>
  </si>
  <si>
    <t>Τέλος επί των ακαθαρίστων εσόδων των κέντρων διασκέδασης, εστιατορίων και συναφών καταστημάτων (άρθρο 20 Ν 1080/80)</t>
  </si>
  <si>
    <t>ΛΟΙΠΑ ΤΕΛΗ ΚΑΙ ΔΙΚΑΙΩΜΑΤΑ</t>
  </si>
  <si>
    <t>Τέλος χρήσης κοινόχρηστων χώρων (άρθρο 3 Ν 1080/80)</t>
  </si>
  <si>
    <t>Τέλος διαφήμισης (άρθρο 5 Ν 1900/90)</t>
  </si>
  <si>
    <t>Τέλη ελεγχόμενης στάθμευσης σε κοινόχρηστους χώρους (άρθρο 4 Ν 1990/90)</t>
  </si>
  <si>
    <t>Τέλος αδειών οικοδομών (άρθρο 23 ΒΔ 24/9-20/10/1958)</t>
  </si>
  <si>
    <t>Τέλος ανανεώσιμων πηγών ενέργειας (άρθρο 38 Ν 2773/99)</t>
  </si>
  <si>
    <t>ΦΟΡΟΙ ΚΑΙ ΕΙΣΦΟΡΕΣ</t>
  </si>
  <si>
    <t xml:space="preserve">ΦΟΡΟΙ </t>
  </si>
  <si>
    <t>Φόρος ηλεκτροδοτούμενων χώρων (άρθρο 10 Ν 1080/80)</t>
  </si>
  <si>
    <t>ΕΙΣΦΟΡΕΣ</t>
  </si>
  <si>
    <t>Εισφορά σε χρήμα λόγω ένταξης ή επέκτασης πολεοδομικών σχεδίων (άρθρο 24 Συντ. 1975/2001, άρθρο 9 Ν 1337/83, άρθρο 21 Ν 2508/97)</t>
  </si>
  <si>
    <t>Μετατροπή σε χρήμα της εισφοράς σε γή (άρθρο 8 Ν 1337/83)</t>
  </si>
  <si>
    <t>Εισφορά 40% ή 75% του ΚΗ/1947 Ψηφίσματος (άρθρο 34 Ν 1337/83)</t>
  </si>
  <si>
    <t>ΕΣΟΔΑ ΑΠΟ ΕΠΙΧΟΡΗΓΗΣΕΙΣ ΓΙΑ ΛΕΙΤΟΥΡΓΙΚΕΣ ΔΑΠΑΝΕΣ</t>
  </si>
  <si>
    <t>ΑΠΟ ΘΕΣΜΟΘΕΤΗΜΕΝΟΥΣ ΠΟΡΟΥΣ ΓΙΑ ΚΑΛΥΨΗ ΛΕΙΤΟΥΡΓΙΚΩΝ ΔΑΠΑΝΩΝ</t>
  </si>
  <si>
    <t>ΚΑΠ για την κάλυψη γενικών αναγκών (άρθρο 25 Ν 1828/89)</t>
  </si>
  <si>
    <t>ΚΑΠ για την καταβολή μισθωμάτων ακινήτων προς στέγαση δημοσίων σχολικών μονάδων και λοιπών υπηρεσιών</t>
  </si>
  <si>
    <t>ΚΑΠ για λοιπούς σκοπούς (δεν περιλαμβάνονται πιστώσεις του ΠΔΕ)</t>
  </si>
  <si>
    <t>Επιχορήγηση ΥΠΕΣ για κάλυψη δαπάνης σίτισης μαθητών Μουσικού Σχολείου Βέροιας</t>
  </si>
  <si>
    <t>ΛΟΙΠΑ ΤΑΚΤΙΚΑ ΕΣΟΔΑ</t>
  </si>
  <si>
    <t>Έσοδα από μισθώματα δημόσιων λατομείων (άρθρο 21 Ν 2115/93)</t>
  </si>
  <si>
    <t>Παράβολα για την έκδοση των αδειών ίδρυσης και λειτουργίας επιχειρήσεων υγειονομικού ενδιαφέροντος (άρθρο 80 ΔΚΚ)</t>
  </si>
  <si>
    <t>Έσοδα από τη διάθεση δασικών προϊόντων του δημοσίου (άρθρο 37 ΝΔ 4260/62)</t>
  </si>
  <si>
    <t>Τέλος διαφήμισης της κατηγορίας Δ' του άρθρου 15 του ΒΔ 24/9-20/10/1958 (άρθρο 9 Ν 2880/2001)</t>
  </si>
  <si>
    <t>Λοιπά τακτικά έσοδα που δεν εντάσσονται στις ανωτέρω τάξεις.</t>
  </si>
  <si>
    <t xml:space="preserve">Παράβολα τέλεσης πολιτικών γάμων </t>
  </si>
  <si>
    <t>Τέλη διέλευσης, χρήσης δικαιωμάτων διέλευσης &amp; εγγυήσεων καλής εκτέλεσης κινητής τηλςφωνίας, Internet</t>
  </si>
  <si>
    <t>Καταβολή τιμήματος απο πολιτιστικούς και αθλητικούς συλλόγους για χρήση αιθουσών σχολικών κτιρίων</t>
  </si>
  <si>
    <t>Καταβολή δαπάνης για κάλυψη παγίων εξόδων των κτιρίων που παραχωρεί ο Δήμος σε διάφορα Νομικά Πρόσωπα</t>
  </si>
  <si>
    <t>ΕΚΤΑΚΤΑ ΕΣΟΔΑ</t>
  </si>
  <si>
    <t>ΕΣΟΔΑ ΑΠΟ ΕΚΠΟΙΗΣΗ ΚΙΝΗΤΗΣ ΚΑΙ ΑΚΙΝΗΤΗΣ ΠΕΡΙΟΥΣΙΑΣ</t>
  </si>
  <si>
    <t>ΕΣΟΔΑ ΑΠΟ ΕΚΠΟΙΗΣΗ ΑΚΙΝΗΤΩΝ</t>
  </si>
  <si>
    <t>Προσκύρωση δημοτικών ή κοινοτικών εκτάσεων (άρθρα 300-309 ΚΒΠΝ, άρθρο 56 Ν 1416/84)</t>
  </si>
  <si>
    <t>ΕΣΟΔΑ ΑΠΟ ΕΚΠΟΙΗΣΗ ΚΙΝΗΤΩΝ</t>
  </si>
  <si>
    <t>Εκποίηση οχημάτων (άρθρο 10 Ν 2880/2001)</t>
  </si>
  <si>
    <t>Εκποίηση άλλων κινητών πραγμάτων (άρθρο 259 ΔΚΚ)</t>
  </si>
  <si>
    <t>Έσοδα από εκποίηση υλικών ανακύκλωσης</t>
  </si>
  <si>
    <t>ΕΚΤΑΚΤΕΣ ΕΠΙΧΟΡΗΓΗΣΕΙΣ ΓΙΑ ΚΑΛΥΨΗ ΛΕΙΤΟΥΡΓΙΚΩΝ ΔΑΠΑΝΩΝ</t>
  </si>
  <si>
    <t>ΕΠΙΧΟΡΗΓΗΣΕΙΣ ΓΙΑ ΚΑΛΥΨΗ ΛΕΙΤΟΥΡΓΙΚΩΝ ΔΑΠΑΝΩΝ</t>
  </si>
  <si>
    <t>Λοιπές επιχορηγήσεις</t>
  </si>
  <si>
    <t xml:space="preserve">Επιχορήγηση ΥΠΕΣ για πυροπρστασία που προορίζονται για λειτουργικές δαπάνες 
</t>
  </si>
  <si>
    <t>ΕΠΙΧΟΡΗΓΗΣΕΙΣ ΓΙΑ ΕΠΕΝΔΥΣΕΙΣ</t>
  </si>
  <si>
    <t>ΕΠΙΧΟΡΗΓΗΣΕΙΣ ΑΠΟ ΘΕΣΜΟΘΕΤΗΜΕΝΟΥΣ ΠΟΡΟΥΣ ΓΙΑ ΕΠΕΝΔΥΤΙΚΕΣ ΔΑΠΑΝΕΣ</t>
  </si>
  <si>
    <t>ΚΑΠ Επενδυτικών Δαπανών των Δήμων</t>
  </si>
  <si>
    <t>ΚΑΠ  Επενδυτικών Δαπανών των Δήμων (Σ.Α.Τ.Α)</t>
  </si>
  <si>
    <t>Επιχορήγηση και συντήρηση σχολικών κτιρίων (άρθρο 13 Ν. 2880/2001)</t>
  </si>
  <si>
    <t>Επισκευή και συντήρηση σχολικών κτιρίων ΣΑΤΑ</t>
  </si>
  <si>
    <t xml:space="preserve">Επιχορήγηση για κάλυψη δράσεων πυροπροστασίας </t>
  </si>
  <si>
    <t>ΛΟΙΠΕΣ ΕΠΙΧΟΡΗΓΗΣΕΙΣ ΓΙΑ ΕΠΕΝΔΥΣΕΙΣ ΚΑΙ ΕΡΓΑ</t>
  </si>
  <si>
    <t>Χρηματοδοτήσεις από Κεντρικούς φορείς</t>
  </si>
  <si>
    <t>Επιχορήγηση Υπ.Αγροτ. Ανάπτυξης και Τροφίμων για το έργο "Αγροτική οδοποιία Ριζωμάτων"</t>
  </si>
  <si>
    <t xml:space="preserve">Επιχορήγηση Υπ.Αγροτ. Ανάπτυξης και Τροφίμων για το έργο "Κατασκευή αρδευτικών υποδομών οικισμού Χαράδρας" </t>
  </si>
  <si>
    <t xml:space="preserve">ΕΠΙΧΟΡΗΓΗΣΗ  ΕΣΠΑ </t>
  </si>
  <si>
    <t>Επιχορήγηση ΕΣΠΑ για την δράση " Λειτουργία του Κέντρου Συμβουλευτικής Υποστήριξης γυναικών θυμάτων βίας στο Δήμο Βέροιας"</t>
  </si>
  <si>
    <t xml:space="preserve">Λοιπές επιχορηγήσεις για επενδ'υσεις και έργα </t>
  </si>
  <si>
    <t>Επιχορηγήσεις ΔΕΗ για αντιπλημυρική μελέτη Τριποτάμου</t>
  </si>
  <si>
    <t>Προιόν δωρεών Αφών Κούσιου</t>
  </si>
  <si>
    <t>ΠΡΟΣΑΥΞΗΣΕΙΣ - ΠΡΟΣΤΙΜΑ - ΠΑΡΑΒΟΛΑ</t>
  </si>
  <si>
    <t>ΠΡΟΣΑΥΞΗΣΕΙΣ ΚΑΙ ΠΡΟΣΤΙΜΑ</t>
  </si>
  <si>
    <t>Προσαυξήσεις εκπρόθεσμης καταβολής χρεών</t>
  </si>
  <si>
    <t>Πρόστιμα του ΚΟΚ, του ΝΔ 805/71 και του ΑΝ 170/67 (άρθρο 31 Ν 2130/93)</t>
  </si>
  <si>
    <t>Πρόστιμα για παραβάσεις φορολογικών διατάξεων (άρθρο 19 Ν 1080/80)</t>
  </si>
  <si>
    <t>Πρόστιμα ανέγερσης και διατήρησης αυθαιρέτων κατασκευών (άρθρο 12 Ν 1647/86)</t>
  </si>
  <si>
    <t>Καταπτώσεις εγγυήσεων</t>
  </si>
  <si>
    <t xml:space="preserve">Λοιπά πρόστιμα και χρηματικές ποινές </t>
  </si>
  <si>
    <t>ΛΟΙΠΑ ΕΚΤΑΚΤΑ ΕΣΟΔΑ</t>
  </si>
  <si>
    <t>ΕΣΟΔΑ ΑΠΟ ΔΑΠΑΝΕΣ ΠΡΑΓΜΑΤΟΠΟΙΗΘΕΙΣΕΣ ΓΙΑ ΛΟΓΑΡΙΑΣΜΟ ΤΡΙΤΩΝ</t>
  </si>
  <si>
    <t>Λοιπά έσοδα από δαπάνες πραγματοποιηθείσες για λογαρισμό τρίτων</t>
  </si>
  <si>
    <t>Έσοδα από κατασκευή, επισκευή και συντήρηση οδών και πεζοδρομίων</t>
  </si>
  <si>
    <t>Αποζημίωση καταβληθείσα για λογαριασμό των υπόχρεων λόγω προσκύρωσης ή ρυμοτόμησης ακινήτων</t>
  </si>
  <si>
    <t xml:space="preserve">Λοιπά έκτακτα έσοδα </t>
  </si>
  <si>
    <t>Εσοδα απόδοσης δαπάνης μισθοδοσίας αποσπασμένων υπαλλήλων του Δήμου Βέροιας σε άλλες Υπηρεσίες</t>
  </si>
  <si>
    <t xml:space="preserve"> Εσοδα από δαπάνες δημοσίευσης διαγωνισμών, δημοπρασιών κλπ, για εξόφληση εφημερίδων</t>
  </si>
  <si>
    <t>Λοιπά έκτακτα έσοδα</t>
  </si>
  <si>
    <t>Λοιπά έκτακτα έσοδα που δεν μπορούν να ενταχθούν στις ανωτέρω τάξεις</t>
  </si>
  <si>
    <t>ΕΣΟΔΑ ΠΑΡΕΛΘΟΝΤΩΝ ΟΙΚΟΝΟΜΙΚΩΝ ΕΤΩΝ (Π.Ο.Ε.) ΠΟΥ ΒΕΒΑΙΩΝΟΝΤΑΙ ΓΙΑ ΠΡΩΤΗ ΦΟΡΑ</t>
  </si>
  <si>
    <t xml:space="preserve">ΕΣΟΔΑ Π.Ο.Ε. ΤΑΚΤΙΚΑ </t>
  </si>
  <si>
    <t>ΤΑΚΤΙΚΑ ΕΣΟΔΑ ΠΑΡΕΛΘΟΝΤΩΝ ΟΙΚΟΝΟΜΙΚΩΝ ΕΤΩΝ ΠΟΥ ΒΕΒΑΙΩΝΟΝΤΑΙ ΚΑΙ ΕΙΣΠΡΑΤΤΟΝΤΑΙ ΓΙΑ ΠΡΩΤΗ ΦΟΡΑ</t>
  </si>
  <si>
    <t xml:space="preserve">Τακτικά έσοδα από τέλη καθαριότητας και ηλεκτροφωτισμού που βεβαιώ </t>
  </si>
  <si>
    <t>Τακτικά έσοδα από τέλη και δικαιώματα άρδευσης</t>
  </si>
  <si>
    <t>Τακτικά έσοδα από τέλος ακίνητης περιουσίας</t>
  </si>
  <si>
    <t>Τακτικά έσοδα επί των ακαθαρίστων εσόδων επιτηδευματιών</t>
  </si>
  <si>
    <t>Τακτικά έσοδα από λοιπά έσοδα</t>
  </si>
  <si>
    <t>Τακτικά Εσοδα από Φόρο Φωτιζόμενης Επιφάνειας</t>
  </si>
  <si>
    <t>ΕΣΟΔΑ Π.Ο.Ε. ΕΚΤΑΚΤΑ</t>
  </si>
  <si>
    <t>ΕΚΤΑΚΤΑ ΕΣΟΔΑ ΠΑΡΕΛΘΟΝΤΩΝ ΟΙΚΟΝΟΜΙΚΩΝ ΕΤΩΝ ΠΟΥ ΒΕΒΑΙΩΝΟΝΤΑΙ ΚΑΙ ΕΙΣΠΡΑΤΤΟΝΤΑΙ ΓΙΑ ΠΡΩΤΗ ΦΟΡΑ</t>
  </si>
  <si>
    <t>Έκτακτα γενικά έσοδα</t>
  </si>
  <si>
    <t>ΕΙΣΠΡΑΞΕΙΣ ΑΠΟ ΔΑΝΕΙΑ ΚΑΙ ΑΠΑΙΤΗΣΕΙΣ ΑΠΟ Π.Ο.Ε.</t>
  </si>
  <si>
    <t>ΕΙΣΠΡΑΚΤΕΑ ΥΠΟΛΟΙΠΑ ΑΠΟ ΒΕΒΑΙΩΘΕΝΤΑ ΕΣΟΔΑ ΚΑΤΑ ΤΑ ΠΑΡΕΛΘΟΝΤΑ ΕΤΗ</t>
  </si>
  <si>
    <t>ΕΙΣΠΡΑΚΤΕΑ ΥΠΟΛΟΙΠΑ ΑΠΟ ΒΕΒΑΙΩΘΕΝΤΑ ΚΑΤΑ ΤΑ ΠΑΡΕΛΘΟΝΤΑ ΟΙΚΟΝΟΜΙΚΑ ΕΤΗ ΤΑΚΤΙΚΑ ΕΣΟΔΑ</t>
  </si>
  <si>
    <t>Τέλη καθαριότητας και ηλεκτροφωτισμού</t>
  </si>
  <si>
    <t>Τέλη και δικαιώματα άρδευσης</t>
  </si>
  <si>
    <t>Τέλος ακίνητης περιουσίας</t>
  </si>
  <si>
    <t>Εισφορά λόγω ένταξης ή επέκτασης πολεοδομικών σχεδίων</t>
  </si>
  <si>
    <t>Τακτικά έσοδα απί των ακαθαρίστων εσόδων επιτηδευματιών</t>
  </si>
  <si>
    <t>Λοιπά έσοδα</t>
  </si>
  <si>
    <t>Μισθώματα ακινητων</t>
  </si>
  <si>
    <t>Μισθώματα Δημοτικής Αγοράς</t>
  </si>
  <si>
    <t>Τέλος Διαφήμισης</t>
  </si>
  <si>
    <t>Τέλη χρήσης κοινόχρηστων χώρων</t>
  </si>
  <si>
    <t>Μισθώματα λατομείων</t>
  </si>
  <si>
    <t>Δικαιώματα βοσκής</t>
  </si>
  <si>
    <t>Αυθαίρετη αγροτική καλλιέργεια</t>
  </si>
  <si>
    <t>Λοιπά τακτικά έσοδα</t>
  </si>
  <si>
    <t>ΕΙΣΠΡΑΚΤΕΑ ΥΠΟΛΟΙΠΑ ΑΠΟ ΒΕΒΑΙΩΘΕΝΤΑ ΚΑΤΑ ΤΑ ΠΡΟΗΓΟΥΜΕΝΑ ΟΙΚΟΝΟΜΙΚΑ ΕΤΗ ΕΚΤΑΚΤΑ ΕΣΟΔΑ</t>
  </si>
  <si>
    <t>Έσοδα από εκποίηση ακίνητης περιουσίας</t>
  </si>
  <si>
    <t>Έσοδα από προσκύρωση δημοτικών εκτάσεων</t>
  </si>
  <si>
    <t>Πρόστιμα ανέγερσης και διατήρησης αυθαιρέτων</t>
  </si>
  <si>
    <t>Πρόστιμα Κ.Ο.Κ.</t>
  </si>
  <si>
    <t>Πρόστιμα επί των τελών ακαθαρίστων εσόδων επιτηδευματιών</t>
  </si>
  <si>
    <t>Καταλογισμός χρηματικού ελλείμματος</t>
  </si>
  <si>
    <t>ΕΙΣΠΡΑΞΕΙΣ ΥΠΕΡ ΤΟΥ ΔΗΜΟΣΙΟΥ ΚΑΙ ΤΡΙΤΩΝ ΚΑΙ ΕΠΙΣΤΡΟΦΕΣ ΧΡΗΜΑΤΩΝ</t>
  </si>
  <si>
    <t>ΕΙΣΠΡΑΞΕΙΣ ΥΠΕΡ ΤΟΥ ΔΗΜΟΣΙΟΥ ΚΑΙ ΤΡΙΤΩΝ</t>
  </si>
  <si>
    <t>ΦΟΡΟΙ ΚΑΙ ΛΟΙΠΕΣ ΕΠΙΒΑΡΥΝΣΕΙΣ</t>
  </si>
  <si>
    <t>Φόροι μισθωτών υπηρεσιών</t>
  </si>
  <si>
    <t>Φόροι και χαρτόσημο Δημάρχων Αντιδημάρχων, μελών Δημοτικών Συμβουλίων και λοιπών συλλογικών οργάνων</t>
  </si>
  <si>
    <t>Φόρων προμηθευτών εργολάβων ελ. Επαγγελματιών κλπ</t>
  </si>
  <si>
    <t>Λοιπές κρατήσεις υπέρ του Δημοσίου</t>
  </si>
  <si>
    <t>Χαρτόσημο μισθωμάτων Δήμου</t>
  </si>
  <si>
    <t xml:space="preserve">Λοιπές κρατήσεις υπέρ Δημοσίου </t>
  </si>
  <si>
    <t>ΑΣΦΑΛΙΣΤΙΚΕΣ ΕΙΣΦΟΡΕΣ</t>
  </si>
  <si>
    <t>Εισφορές σε ασφαλιστικούς οργανισμούς και ταμεία</t>
  </si>
  <si>
    <t>ΛΟΙΠΕΣ ΕΙΣΠΡΑΞΕΙΣ ΥΠΕΡ ΤΡΙΤΩΝ</t>
  </si>
  <si>
    <t>Κρατήσεις στις αποδοχές για την εξόφληση δανείων του ΤΠ &amp; Δ</t>
  </si>
  <si>
    <t>ΕΠΙΣΤΡΟΦΕΣ ΧΡΗΜΑΤΩΝ</t>
  </si>
  <si>
    <t>Επιστροφή χρημάτων από υπολόγους χρηματικών ενταλμάτων προπληρωμής</t>
  </si>
  <si>
    <t>Επιστροφή πάγιας προκαταβολής</t>
  </si>
  <si>
    <t>Επιστροφή πάγιας προκαταβολής προέδρων Δημοτικών και Τοπικών Κοινοτήτων</t>
  </si>
  <si>
    <t xml:space="preserve">Επιστροφή αχρεωστήτως καταβληθέντων χρηματικών ποσών </t>
  </si>
  <si>
    <t>Επιστροφή αχρεωστήτως καταβληθέντων χρηματικών ποσών (άρθρο 26 Ν 318/69, Απόφ. Υπ. Οικν. 2081241/11652/1997)</t>
  </si>
  <si>
    <t>Επιστροφή αχρεωστήτως καταβληθέντων προνοιακών επιδομάτων</t>
  </si>
  <si>
    <t>Διάφορες επιστροφές χρημάτων</t>
  </si>
  <si>
    <t>Επιστροφή παρακράτησης δανείου ΔΕΥΑΒ</t>
  </si>
  <si>
    <t>Επιστροφή εν γένει χρημάτων</t>
  </si>
  <si>
    <t>ΧΡΗΜΑΤΙΚΟ ΥΠΟΛΟΙΠΟ</t>
  </si>
  <si>
    <t>ΧΡΗΜΑΤΙΚΟ ΥΠΟΛΟΙΠΟ ΠΡΟΗΓΟΥΜΕΝΗΣ ΧΡΗΣΗΣ</t>
  </si>
  <si>
    <t>ΧΡΗΜΑΤΙΚΟ ΥΠΟΛΟΙΠΟ ΠΡΟΕΡΧΟΜΕΝΟ ΑΠΟ ΤΑΚΤΙΚΑ ΕΣΟΔΑ</t>
  </si>
  <si>
    <t>Χρηματικό υπόλοιπο προερχόμενο από τακτικά έσοδα για την κάλυψη  υποχρεώσεων  παρελθόντων ετών</t>
  </si>
  <si>
    <t xml:space="preserve">Χρηματικό υπόλοιπο προερχόμενο από τακτικά έσοδα για την κάλυψη έργων του Π.Δ.Ε. ή πιστώσεις προοριζόμενες για δημόσιες επενδύσεις </t>
  </si>
  <si>
    <t>Χρηματικό υπόλοιπο προερχόμενο από τακτικά έσοδα για την κάλυψη ειδικευμένων δαπανών</t>
  </si>
  <si>
    <t>Χρηματικό υπόλοιπο προερχόμενο από τακτικά έσοδα για την κάλυψη εν γένει δαπανών</t>
  </si>
  <si>
    <t>ΧΡΗΜΑΤΙΚΟ ΥΠΟΛΟΙΠΟ ΠΡΟΕΡΧΟΜΕΝΟ ΑΠΟ ΕΚΤΑΚΤΑ ΕΣΟΔΑ</t>
  </si>
  <si>
    <t>Χρηματικό υπόλοιπο προερχόμενο από έκτακτα έσοδα για την κάλυψη υποχρεώσεων  παρελθόντων ετών</t>
  </si>
  <si>
    <t>Χρηματικό υπόλοιπο προερχόμενο από έκτακτα έσοδα για την κάλυψη έργων του Π.Δ.Ε. ή πιστώσεις προοριζόμενες για δημόσιες επενδύσεις</t>
  </si>
  <si>
    <t>Χρηματικό υπόλοιπο προερχόμενο από έκτακτα έσοδα για την κάλυψη ειδικευμένων δαπανών</t>
  </si>
  <si>
    <t>Χρηματικό υπόλοιπο προερχόμενο από πρόγραμμα δημοσ'ιων επενδύσεων (ΕΣΠΑ και Εθνικό ΠΔΕ)</t>
  </si>
  <si>
    <t>Γενικά Σύνολα :</t>
  </si>
  <si>
    <t>Προτεινομενος</t>
  </si>
  <si>
    <t xml:space="preserve"> </t>
  </si>
  <si>
    <t>06.00.5129</t>
  </si>
  <si>
    <t>Χρηματικό υπόλοιπο προερχόμενο από έκτακτα έσοδα για την κάλυψη εν γένει δαπανών</t>
  </si>
  <si>
    <t>06.00.5129.001</t>
  </si>
  <si>
    <t>ΑΠΟ ΘΕΣΜΟΘΕΤΗΜΕΝΟΥΣ ΠΟΡΟΥΣ ΓΙΑ ΚΑΛΥΨΗ ΓΕΝΙΚΩΝ ΔΑΠΑΝΩΝ</t>
  </si>
  <si>
    <t>06.00.411</t>
  </si>
  <si>
    <t>06.00.0411.001</t>
  </si>
  <si>
    <t>Δικαιώματα σύστασης</t>
  </si>
  <si>
    <t>Δικαίωμα σύστασης</t>
  </si>
  <si>
    <t>06.00.1629.004</t>
  </si>
  <si>
    <t>06.00.1322.003</t>
  </si>
  <si>
    <t>06.00.1322.004</t>
  </si>
  <si>
    <t xml:space="preserve">Επιχορήγηση Υπ.Αγροτ. Ανάπτυξης και Τροφίμων για το έργο "Ανάδειξη οικισμού Σελίου" </t>
  </si>
  <si>
    <t>06.00.1328.001</t>
  </si>
  <si>
    <t>06.00.1328.002</t>
  </si>
  <si>
    <t>06.00.1328.003</t>
  </si>
  <si>
    <t>Επιχορήγηση Κέντρου Κοινότητας Δημοτικής Ενότητας Βέροιας</t>
  </si>
  <si>
    <t>06.00.0116</t>
  </si>
  <si>
    <t>Μισθώματα δημοτικών και κοινοτικών λατομείων (άρθρο 20 Ν 669/77, άρθρο 7 Ν 1428/84</t>
  </si>
  <si>
    <t>06.00.0116.001</t>
  </si>
  <si>
    <t>06.00.0122.002</t>
  </si>
  <si>
    <t>06.00.1328.005</t>
  </si>
  <si>
    <t>06.00.1328.004</t>
  </si>
  <si>
    <t>Επιχορήγηση ΕΣΠΑ για την "Υποστήριξη του Δήμου Βέροιας ως ενδιάμεσου φορέα ΣΒΑΑ Βέροιας</t>
  </si>
  <si>
    <t>Επιχορήγηση ΕΣΠΑ για την δράση "Προώθηση της απασχόλησης ανέργων μέσω προγραμμάτων κοινωφελούς χαρακτήρα του ΕΣΠΑ"</t>
  </si>
  <si>
    <t>06.00.1516</t>
  </si>
  <si>
    <t>06.00.1516.001</t>
  </si>
  <si>
    <t>Έσοδα από διάφορες καταλογιστικές αποφάσεις</t>
  </si>
  <si>
    <t>06.00.4111</t>
  </si>
  <si>
    <t>06.00.4111.001</t>
  </si>
  <si>
    <t>ΣΥΝΤΑΞΙΟΔΟΤΙΚΕΣ ΕΙΣΦΟΡΕΣ</t>
  </si>
  <si>
    <t>Εισφορά υπέρ του Δημοσίου στις αποδοχές και τα έξοδα παράστασης</t>
  </si>
  <si>
    <t>06.00.4142</t>
  </si>
  <si>
    <t>06.00.4142.001</t>
  </si>
  <si>
    <t>Εισπράξεις υπέρ ιδρύματος ΚΑΠΠΟΥ</t>
  </si>
  <si>
    <t>ΣΧΕΔΙΟ ΠΡOΫΠΟΛΟΓΙΣΜΟΥ 2019 ΕΣΟΔΑ</t>
  </si>
  <si>
    <t>Παράβολα για τις άδειες παραγωγών και επαγγελμάτιών πωλητών υπαίθριου εμπορίου (ΦΕΚ.353/7-2-2018)</t>
  </si>
  <si>
    <t>06.00.0416</t>
  </si>
  <si>
    <t>06.00.0417</t>
  </si>
  <si>
    <t>06.00.0416.001</t>
  </si>
  <si>
    <t>06.00.0417.001</t>
  </si>
  <si>
    <t>Δικαιώματα ιεροπραξιών</t>
  </si>
  <si>
    <t xml:space="preserve">Λοιπά έσοδα νεκροταφείων και ιερών ναών </t>
  </si>
  <si>
    <t>Λοιπά έσοδα δημοτικών νεκροταφείων</t>
  </si>
  <si>
    <t xml:space="preserve">Κάλυψη δαπάνης των προνοιακών επιδομάτων (άρθρου 94 παρ. 3Β περίπτ. 17) </t>
  </si>
  <si>
    <t xml:space="preserve">Λοιπές κρατήσεις υπέρ τρίτων </t>
  </si>
  <si>
    <t>Επιστροφή χρημάτων από δημοτικές επιχειρήσεις έπειτα από κατάπτωση των υπέρ αυτών εγγυήσεων</t>
  </si>
  <si>
    <t>06.00.43</t>
  </si>
  <si>
    <t>06.00.431</t>
  </si>
  <si>
    <t>06.00.4311</t>
  </si>
  <si>
    <t>06.00.4311.001</t>
  </si>
  <si>
    <t>ΕΣΟΔΑ ΠΡΟΣ ΑΠΟΔΟΣΗ ΣΕ ΤΡΙΤΟΥΣ (ΝΟΜΙΚΑ Ή ΦΥΣΙΚΑ ΠΡΟΣΩΠΑ)</t>
  </si>
  <si>
    <t xml:space="preserve">ΕΣΟΔΑ ΠΡΟΣ ΑΠΟΔΟΣΗ ΣΕ ΤΡΙΤΟΥΣ </t>
  </si>
  <si>
    <t>ΚΑΠ για την κάλυψη των λειτουργικών αναγκών των σχολείων Α/θμιας και Β/θμιας εκπαίδευσης (άρθρο 55, Ν. 1946/1991)</t>
  </si>
  <si>
    <t>Επιχορήγηση ΕΣΠΑ για την δράση "Δομή Παροχής Βασικών Αγαθών: Κοινωνικό Παντοπωλείο, Κοινωνικό Φαρμακείο"</t>
  </si>
  <si>
    <t>Χρηματοδότηση Πράσινου Ταμείου Σχεδίου Βιώσιμης Αστικής Κιμητικότητας (ΣΒΑΚ)</t>
  </si>
  <si>
    <t>06.00.4214</t>
  </si>
  <si>
    <t>06.00.4214.003</t>
  </si>
  <si>
    <t xml:space="preserve">Διάφορες επιστροφές χρημάτων </t>
  </si>
  <si>
    <t xml:space="preserve">Επιστροφή εν γένει χρημάτων </t>
  </si>
  <si>
    <t xml:space="preserve">ΠΗΓΗ ΧΡΗΜΑΤΟΔΟΤΗΣΗΣ </t>
  </si>
  <si>
    <t xml:space="preserve">ΙΔΙΑ ΕΣΟΔΑ </t>
  </si>
  <si>
    <t>Επιχορηγήσεις για πυροπροστασία που προορίζονται για επενδυτικές δαπάνες</t>
  </si>
  <si>
    <t xml:space="preserve">Επιχορήγηση Επιχειρησιακού προγράμματος "Κεντρική Μακεδονία 2014-2020" για προμήθεια αυτοματ/νου συστηματος μίσθωσης ποδηλάτων Δ.Βέροιας </t>
  </si>
  <si>
    <t>06.00.1322.005</t>
  </si>
  <si>
    <t>Επιχορήγηση για πρόληψη και αντιμετώπιση ζημιών και καταστροφών που προκαλούνται από θεομηνίες (ΣΑΕ 055)</t>
  </si>
  <si>
    <t>06.00.1322.008</t>
  </si>
  <si>
    <t>Επιχορήγηση Υπουργείου Πολιτισμού και Αθλητισμού (Π.Δ.Ε. ΣΑΕ 016)</t>
  </si>
  <si>
    <t>06.00.1322.011</t>
  </si>
  <si>
    <t>Επιχορήγηση ΥΠ.ΕΣ (ΠΔΕ ΣΑΕ 055 2017ΣΕ05500010) Πρόγραμμα ΦΙΛΟΔΗΜΟΣ II για "Προμήθεια οχημάτων και μηχ/των έργου του Δ. Βέροιας"</t>
  </si>
  <si>
    <t>06.00.1322.012</t>
  </si>
  <si>
    <t>Επιχορήγηση ΥΠ.ΕΣ (ΠΔΕ ΣΑΕ 055 2017ΣΕ05500010) Πρόγραμμα ΦΙΛΟΔΗΜΟΣ IIΙ για "Προμήθεια-τοποθέτηση εξοπλισμού για την αναβάθμιση παιδικών χαρών του Δήμου Βέροιας"</t>
  </si>
  <si>
    <t>06.00.1322.020</t>
  </si>
  <si>
    <t xml:space="preserve">Επιχορήγηση Πράσινου Ταμείου για το πρόγραμμα "Απόκτηση και διαμόρφωση ελεύθερων χώρων στην πόλη της Βέροιας"  </t>
  </si>
  <si>
    <t>06.00.1328.007</t>
  </si>
  <si>
    <t>Ενταξη των πράξεων του παραρτήματος ΙΙ στο ΠΡΟΓΡΑΜΜΑ ΑΓΡΟΤΙΚΉΣ ΑΝΑΠΤΥΞΗΣ (ΠΑΑ) 2014-2020 (ΕΣΠΑ)</t>
  </si>
  <si>
    <t>06.00.1322.021</t>
  </si>
  <si>
    <t xml:space="preserve">Επιχορήγηση Πράσινου Ταμείου για το πρόγραμμα "Δράσεις Περιβαλλοντικού Ισοζυγίου"  </t>
  </si>
  <si>
    <t>06.00.1519.002</t>
  </si>
  <si>
    <t>06.00.4124.003</t>
  </si>
  <si>
    <t>Κρατήσεις υπέρ Δημοσίου από παραβάσεις Κ.Υ.Ε. σύμφωνα με το άρθρο 15 του Ν. 4442/2016</t>
  </si>
  <si>
    <t>Πρόστιμα από παραβάσεις Κ.Υ.Ε. σύμφωνα με το άρθρο 15 του Ν. 4442/2016</t>
  </si>
  <si>
    <t xml:space="preserve">ΕΛΛΗΝΙΚΗ ΔΗΜΟΚΡΑΤΙΑ
ΝΟΜΟΣ ΗΜΑΘΙΑΣ
ΔΗΜΟΣ ΒΕΡΟΙΑΣ
OIKONOMIKH ΥΠΗΡΕΣΙΑ
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</si>
</sst>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2">
    <font>
      <sz val="10"/>
      <name val="Arial"/>
      <family val="0"/>
    </font>
    <font>
      <b/>
      <sz val="12"/>
      <color indexed="63"/>
      <name val="Times New Roman Greek"/>
      <family val="0"/>
    </font>
    <font>
      <b/>
      <sz val="9"/>
      <color indexed="63"/>
      <name val="Times New Roman Greek"/>
      <family val="0"/>
    </font>
    <font>
      <sz val="10"/>
      <color indexed="63"/>
      <name val="Times New Roman Greek"/>
      <family val="0"/>
    </font>
    <font>
      <b/>
      <sz val="10"/>
      <color indexed="63"/>
      <name val="Times New Roman Greek"/>
      <family val="0"/>
    </font>
    <font>
      <b/>
      <sz val="10"/>
      <color indexed="8"/>
      <name val="Times New Roman Greek"/>
      <family val="0"/>
    </font>
    <font>
      <sz val="10"/>
      <name val="Times New Roman Greek"/>
      <family val="0"/>
    </font>
    <font>
      <b/>
      <sz val="10"/>
      <name val="Times New Roman Greek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49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10"/>
      <name val="Times New Roman Greek"/>
      <family val="0"/>
    </font>
    <font>
      <sz val="10"/>
      <color indexed="25"/>
      <name val="Times New Roman Greek"/>
      <family val="0"/>
    </font>
    <font>
      <sz val="10"/>
      <color indexed="17"/>
      <name val="Times New Roman Greek"/>
      <family val="0"/>
    </font>
    <font>
      <sz val="10"/>
      <color indexed="60"/>
      <name val="Times New Roman Greek"/>
      <family val="0"/>
    </font>
    <font>
      <sz val="10"/>
      <color indexed="40"/>
      <name val="Times New Roman Greek"/>
      <family val="0"/>
    </font>
    <font>
      <sz val="10"/>
      <color indexed="30"/>
      <name val="Times New Roman Greek"/>
      <family val="0"/>
    </font>
    <font>
      <sz val="10"/>
      <color indexed="49"/>
      <name val="Times New Roman Greek"/>
      <family val="0"/>
    </font>
    <font>
      <sz val="10"/>
      <color indexed="10"/>
      <name val="Times New Roman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b/>
      <sz val="10"/>
      <color rgb="FFFF0000"/>
      <name val="Times New Roman Greek"/>
      <family val="0"/>
    </font>
    <font>
      <sz val="10"/>
      <color rgb="FF7030A0"/>
      <name val="Times New Roman Greek"/>
      <family val="0"/>
    </font>
    <font>
      <sz val="10"/>
      <color rgb="FF00B050"/>
      <name val="Times New Roman Greek"/>
      <family val="0"/>
    </font>
    <font>
      <sz val="10"/>
      <color rgb="FFC00000"/>
      <name val="Times New Roman Greek"/>
      <family val="0"/>
    </font>
    <font>
      <sz val="10"/>
      <color rgb="FF00B0F0"/>
      <name val="Times New Roman Greek"/>
      <family val="0"/>
    </font>
    <font>
      <sz val="10"/>
      <color rgb="FF0070C0"/>
      <name val="Times New Roman Greek"/>
      <family val="0"/>
    </font>
    <font>
      <sz val="10"/>
      <color theme="8"/>
      <name val="Times New Roman Greek"/>
      <family val="0"/>
    </font>
    <font>
      <sz val="10"/>
      <color rgb="FFFF0000"/>
      <name val="Times New Roman Gree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/>
      <bottom style="medium"/>
    </border>
    <border>
      <left style="medium">
        <color indexed="63"/>
      </left>
      <right style="medium">
        <color indexed="63"/>
      </right>
      <top style="thin"/>
      <bottom style="thin"/>
    </border>
    <border>
      <left style="medium">
        <color indexed="63"/>
      </left>
      <right style="medium">
        <color indexed="63"/>
      </right>
      <top style="thin"/>
      <bottom>
        <color indexed="63"/>
      </bottom>
    </border>
    <border>
      <left>
        <color indexed="63"/>
      </left>
      <right style="medium">
        <color indexed="63"/>
      </right>
      <top style="medium"/>
      <bottom style="medium"/>
    </border>
    <border>
      <left style="medium">
        <color indexed="63"/>
      </left>
      <right>
        <color indexed="63"/>
      </right>
      <top style="medium"/>
      <bottom style="medium"/>
    </border>
    <border>
      <left style="medium">
        <color indexed="63"/>
      </left>
      <right>
        <color indexed="63"/>
      </right>
      <top style="thin"/>
      <bottom style="thin"/>
    </border>
    <border>
      <left style="medium"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63"/>
      </right>
      <top style="medium"/>
      <bottom style="medium"/>
    </border>
    <border>
      <left style="medium"/>
      <right style="medium">
        <color indexed="63"/>
      </right>
      <top style="thin"/>
      <bottom style="thin"/>
    </border>
    <border>
      <left style="medium"/>
      <right style="medium">
        <color indexed="63"/>
      </right>
      <top style="thin"/>
      <bottom>
        <color indexed="63"/>
      </bottom>
    </border>
    <border>
      <left style="medium"/>
      <right style="medium">
        <color indexed="63"/>
      </right>
      <top style="thin"/>
      <bottom style="medium"/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8" borderId="1" applyNumberFormat="0" applyAlignment="0" applyProtection="0"/>
  </cellStyleXfs>
  <cellXfs count="55">
    <xf numFmtId="0" fontId="0" fillId="0" borderId="0" xfId="0" applyAlignment="1">
      <alignment/>
    </xf>
    <xf numFmtId="4" fontId="6" fillId="0" borderId="10" xfId="0" applyNumberFormat="1" applyFont="1" applyFill="1" applyBorder="1" applyAlignment="1">
      <alignment wrapText="1"/>
    </xf>
    <xf numFmtId="1" fontId="6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49" fontId="4" fillId="0" borderId="0" xfId="0" applyNumberFormat="1" applyFont="1" applyFill="1" applyAlignment="1">
      <alignment horizontal="left" vertical="top"/>
    </xf>
    <xf numFmtId="49" fontId="4" fillId="0" borderId="0" xfId="0" applyNumberFormat="1" applyFont="1" applyFill="1" applyAlignment="1">
      <alignment horizontal="left" vertical="top" wrapText="1"/>
    </xf>
    <xf numFmtId="4" fontId="0" fillId="0" borderId="0" xfId="0" applyNumberFormat="1" applyFill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wrapText="1"/>
    </xf>
    <xf numFmtId="4" fontId="54" fillId="0" borderId="12" xfId="0" applyNumberFormat="1" applyFont="1" applyFill="1" applyBorder="1" applyAlignment="1">
      <alignment wrapText="1"/>
    </xf>
    <xf numFmtId="4" fontId="6" fillId="0" borderId="12" xfId="0" applyNumberFormat="1" applyFont="1" applyFill="1" applyBorder="1" applyAlignment="1">
      <alignment wrapText="1"/>
    </xf>
    <xf numFmtId="4" fontId="7" fillId="0" borderId="12" xfId="0" applyNumberFormat="1" applyFont="1" applyFill="1" applyBorder="1" applyAlignment="1">
      <alignment wrapText="1"/>
    </xf>
    <xf numFmtId="4" fontId="55" fillId="0" borderId="12" xfId="0" applyNumberFormat="1" applyFont="1" applyFill="1" applyBorder="1" applyAlignment="1">
      <alignment wrapText="1"/>
    </xf>
    <xf numFmtId="4" fontId="56" fillId="0" borderId="12" xfId="0" applyNumberFormat="1" applyFont="1" applyFill="1" applyBorder="1" applyAlignment="1">
      <alignment wrapText="1"/>
    </xf>
    <xf numFmtId="4" fontId="57" fillId="0" borderId="12" xfId="0" applyNumberFormat="1" applyFont="1" applyFill="1" applyBorder="1" applyAlignment="1">
      <alignment wrapText="1"/>
    </xf>
    <xf numFmtId="4" fontId="58" fillId="0" borderId="12" xfId="0" applyNumberFormat="1" applyFont="1" applyFill="1" applyBorder="1" applyAlignment="1">
      <alignment wrapText="1"/>
    </xf>
    <xf numFmtId="4" fontId="59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4" fontId="60" fillId="0" borderId="12" xfId="0" applyNumberFormat="1" applyFont="1" applyFill="1" applyBorder="1" applyAlignment="1">
      <alignment wrapText="1"/>
    </xf>
    <xf numFmtId="4" fontId="61" fillId="0" borderId="12" xfId="0" applyNumberFormat="1" applyFont="1" applyFill="1" applyBorder="1" applyAlignment="1">
      <alignment wrapText="1"/>
    </xf>
    <xf numFmtId="1" fontId="0" fillId="0" borderId="0" xfId="0" applyNumberFormat="1" applyFill="1" applyAlignment="1">
      <alignment/>
    </xf>
    <xf numFmtId="49" fontId="6" fillId="0" borderId="13" xfId="0" applyNumberFormat="1" applyFont="1" applyFill="1" applyBorder="1" applyAlignment="1">
      <alignment wrapText="1"/>
    </xf>
    <xf numFmtId="4" fontId="6" fillId="0" borderId="13" xfId="0" applyNumberFormat="1" applyFont="1" applyFill="1" applyBorder="1" applyAlignment="1">
      <alignment wrapText="1"/>
    </xf>
    <xf numFmtId="49" fontId="7" fillId="0" borderId="11" xfId="0" applyNumberFormat="1" applyFont="1" applyFill="1" applyBorder="1" applyAlignment="1">
      <alignment wrapText="1"/>
    </xf>
    <xf numFmtId="4" fontId="7" fillId="0" borderId="11" xfId="0" applyNumberFormat="1" applyFont="1" applyFill="1" applyBorder="1" applyAlignment="1">
      <alignment wrapText="1"/>
    </xf>
    <xf numFmtId="49" fontId="7" fillId="0" borderId="14" xfId="0" applyNumberFormat="1" applyFont="1" applyFill="1" applyBorder="1" applyAlignment="1">
      <alignment wrapText="1"/>
    </xf>
    <xf numFmtId="1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5" fillId="0" borderId="15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wrapText="1"/>
    </xf>
    <xf numFmtId="4" fontId="6" fillId="0" borderId="17" xfId="0" applyNumberFormat="1" applyFont="1" applyFill="1" applyBorder="1" applyAlignment="1">
      <alignment wrapText="1"/>
    </xf>
    <xf numFmtId="4" fontId="5" fillId="0" borderId="18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/>
    </xf>
    <xf numFmtId="4" fontId="6" fillId="0" borderId="18" xfId="0" applyNumberFormat="1" applyFont="1" applyFill="1" applyBorder="1" applyAlignment="1">
      <alignment wrapText="1"/>
    </xf>
    <xf numFmtId="4" fontId="0" fillId="0" borderId="18" xfId="0" applyNumberForma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Alignment="1">
      <alignment wrapText="1"/>
    </xf>
    <xf numFmtId="4" fontId="0" fillId="0" borderId="0" xfId="0" applyNumberFormat="1" applyFill="1" applyAlignment="1">
      <alignment/>
    </xf>
    <xf numFmtId="4" fontId="5" fillId="0" borderId="0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ont="1" applyFill="1" applyBorder="1" applyAlignment="1">
      <alignment/>
    </xf>
    <xf numFmtId="49" fontId="5" fillId="0" borderId="23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wrapText="1"/>
    </xf>
    <xf numFmtId="49" fontId="6" fillId="0" borderId="25" xfId="0" applyNumberFormat="1" applyFont="1" applyFill="1" applyBorder="1" applyAlignment="1">
      <alignment wrapText="1"/>
    </xf>
    <xf numFmtId="49" fontId="6" fillId="0" borderId="26" xfId="0" applyNumberFormat="1" applyFont="1" applyFill="1" applyBorder="1" applyAlignment="1">
      <alignment wrapText="1"/>
    </xf>
    <xf numFmtId="49" fontId="1" fillId="0" borderId="0" xfId="0" applyNumberFormat="1" applyFont="1" applyFill="1" applyAlignment="1">
      <alignment horizontal="left" vertical="top" wrapText="1"/>
    </xf>
    <xf numFmtId="49" fontId="3" fillId="0" borderId="0" xfId="0" applyNumberFormat="1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horizontal="left" vertical="top" wrapText="1"/>
    </xf>
  </cellXfs>
  <cellStyles count="4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Ουδέτερο" xfId="49"/>
    <cellStyle name="Προειδοποιητικό κείμενο" xfId="50"/>
    <cellStyle name="Σημείωση" xfId="51"/>
    <cellStyle name="Συνδεδεμένο κελί" xfId="52"/>
    <cellStyle name="Σύνολο" xfId="53"/>
    <cellStyle name="Τίτλος" xfId="54"/>
    <cellStyle name="Hyperlink" xfId="55"/>
    <cellStyle name="Followed Hyperlink" xfId="56"/>
    <cellStyle name="Υπολογισμός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19"/>
  <sheetViews>
    <sheetView tabSelected="1" zoomScalePageLayoutView="0" workbookViewId="0" topLeftCell="A28">
      <selection activeCell="C41" sqref="C41"/>
    </sheetView>
  </sheetViews>
  <sheetFormatPr defaultColWidth="9.140625" defaultRowHeight="12.75"/>
  <cols>
    <col min="1" max="1" width="13.140625" style="3" customWidth="1"/>
    <col min="2" max="2" width="36.28125" style="3" customWidth="1"/>
    <col min="3" max="3" width="12.7109375" style="3" bestFit="1" customWidth="1"/>
    <col min="4" max="4" width="12.421875" style="3" hidden="1" customWidth="1"/>
    <col min="5" max="5" width="0.13671875" style="3" hidden="1" customWidth="1"/>
    <col min="6" max="7" width="13.28125" style="3" hidden="1" customWidth="1"/>
    <col min="8" max="8" width="0.2890625" style="3" customWidth="1"/>
    <col min="9" max="10" width="12.7109375" style="3" hidden="1" customWidth="1"/>
    <col min="11" max="11" width="0.13671875" style="3" hidden="1" customWidth="1"/>
    <col min="12" max="12" width="13.140625" style="3" hidden="1" customWidth="1"/>
    <col min="13" max="13" width="10.8515625" style="3" hidden="1" customWidth="1"/>
    <col min="14" max="15" width="11.421875" style="3" hidden="1" customWidth="1"/>
    <col min="16" max="17" width="0.13671875" style="3" hidden="1" customWidth="1"/>
    <col min="18" max="18" width="12.7109375" style="3" hidden="1" customWidth="1"/>
    <col min="19" max="19" width="0.13671875" style="3" hidden="1" customWidth="1"/>
    <col min="20" max="22" width="12.7109375" style="3" hidden="1" customWidth="1"/>
    <col min="23" max="23" width="12.57421875" style="3" hidden="1" customWidth="1"/>
    <col min="24" max="24" width="12.140625" style="3" hidden="1" customWidth="1"/>
    <col min="25" max="26" width="12.7109375" style="3" hidden="1" customWidth="1"/>
    <col min="27" max="27" width="0.13671875" style="3" hidden="1" customWidth="1"/>
    <col min="28" max="28" width="9.57421875" style="3" hidden="1" customWidth="1"/>
    <col min="29" max="29" width="14.00390625" style="3" hidden="1" customWidth="1"/>
    <col min="30" max="30" width="9.57421875" style="3" hidden="1" customWidth="1"/>
    <col min="31" max="31" width="13.421875" style="3" hidden="1" customWidth="1"/>
    <col min="32" max="32" width="12.7109375" style="3" hidden="1" customWidth="1"/>
    <col min="33" max="33" width="24.8515625" style="3" customWidth="1"/>
    <col min="34" max="35" width="11.7109375" style="3" bestFit="1" customWidth="1"/>
    <col min="36" max="36" width="23.28125" style="3" customWidth="1"/>
    <col min="37" max="38" width="11.7109375" style="3" bestFit="1" customWidth="1"/>
    <col min="39" max="39" width="23.28125" style="3" bestFit="1" customWidth="1"/>
    <col min="40" max="41" width="12.7109375" style="3" bestFit="1" customWidth="1"/>
    <col min="42" max="42" width="11.7109375" style="3" bestFit="1" customWidth="1"/>
    <col min="43" max="44" width="9.140625" style="3" customWidth="1"/>
    <col min="45" max="45" width="11.7109375" style="3" bestFit="1" customWidth="1"/>
    <col min="46" max="46" width="13.421875" style="3" bestFit="1" customWidth="1"/>
    <col min="47" max="16384" width="9.140625" style="3" customWidth="1"/>
  </cols>
  <sheetData>
    <row r="1" spans="1:7" ht="15" customHeight="1">
      <c r="A1" s="51" t="s">
        <v>565</v>
      </c>
      <c r="B1" s="51"/>
      <c r="D1" s="52" t="s">
        <v>2</v>
      </c>
      <c r="E1" s="52"/>
      <c r="G1" s="4">
        <v>2016</v>
      </c>
    </row>
    <row r="2" spans="1:2" ht="12.75">
      <c r="A2" s="51"/>
      <c r="B2" s="51"/>
    </row>
    <row r="3" spans="1:7" ht="12" customHeight="1">
      <c r="A3" s="51"/>
      <c r="B3" s="51"/>
      <c r="D3" s="52" t="s">
        <v>1</v>
      </c>
      <c r="E3" s="52"/>
      <c r="G3" s="5" t="s">
        <v>3</v>
      </c>
    </row>
    <row r="4" spans="1:40" ht="42" customHeight="1">
      <c r="A4" s="51"/>
      <c r="B4" s="51"/>
      <c r="AN4" s="6"/>
    </row>
    <row r="6" spans="2:8" ht="14.25" customHeight="1">
      <c r="B6" s="53" t="s">
        <v>518</v>
      </c>
      <c r="C6" s="53"/>
      <c r="D6" s="53"/>
      <c r="E6" s="53"/>
      <c r="F6" s="53"/>
      <c r="G6" s="53"/>
      <c r="H6" s="53"/>
    </row>
    <row r="7" ht="127.5" customHeight="1" hidden="1"/>
    <row r="8" spans="1:4" ht="6.75" customHeight="1" hidden="1">
      <c r="A8" s="54" t="s">
        <v>0</v>
      </c>
      <c r="B8" s="54"/>
      <c r="C8" s="54"/>
      <c r="D8" s="54"/>
    </row>
    <row r="9" spans="1:4" ht="12.75" customHeight="1" hidden="1">
      <c r="A9" s="54" t="s">
        <v>0</v>
      </c>
      <c r="B9" s="54"/>
      <c r="C9" s="54"/>
      <c r="D9" s="54"/>
    </row>
    <row r="10" ht="13.5" thickBot="1">
      <c r="AJ10" s="6"/>
    </row>
    <row r="11" ht="119.25" customHeight="1" hidden="1"/>
    <row r="12" spans="1:43" ht="62.25" customHeight="1" thickBot="1">
      <c r="A12" s="47" t="s">
        <v>4</v>
      </c>
      <c r="B12" s="7" t="s">
        <v>5</v>
      </c>
      <c r="C12" s="8" t="s">
        <v>482</v>
      </c>
      <c r="D12" s="8" t="s">
        <v>6</v>
      </c>
      <c r="E12" s="8" t="s">
        <v>7</v>
      </c>
      <c r="F12" s="8" t="s">
        <v>8</v>
      </c>
      <c r="G12" s="8" t="s">
        <v>9</v>
      </c>
      <c r="H12" s="8" t="s">
        <v>10</v>
      </c>
      <c r="I12" s="8" t="s">
        <v>11</v>
      </c>
      <c r="J12" s="8" t="s">
        <v>12</v>
      </c>
      <c r="K12" s="8" t="s">
        <v>13</v>
      </c>
      <c r="L12" s="8" t="s">
        <v>14</v>
      </c>
      <c r="M12" s="8" t="s">
        <v>15</v>
      </c>
      <c r="N12" s="8" t="s">
        <v>16</v>
      </c>
      <c r="O12" s="8" t="s">
        <v>17</v>
      </c>
      <c r="P12" s="8" t="s">
        <v>18</v>
      </c>
      <c r="Q12" s="8" t="s">
        <v>19</v>
      </c>
      <c r="R12" s="8" t="s">
        <v>20</v>
      </c>
      <c r="S12" s="8" t="s">
        <v>21</v>
      </c>
      <c r="T12" s="8" t="s">
        <v>22</v>
      </c>
      <c r="U12" s="8" t="s">
        <v>23</v>
      </c>
      <c r="V12" s="8" t="s">
        <v>24</v>
      </c>
      <c r="W12" s="8" t="s">
        <v>25</v>
      </c>
      <c r="X12" s="8" t="s">
        <v>26</v>
      </c>
      <c r="Y12" s="8" t="s">
        <v>27</v>
      </c>
      <c r="Z12" s="8" t="s">
        <v>28</v>
      </c>
      <c r="AA12" s="8" t="s">
        <v>29</v>
      </c>
      <c r="AB12" s="8" t="s">
        <v>30</v>
      </c>
      <c r="AC12" s="8" t="s">
        <v>31</v>
      </c>
      <c r="AD12" s="8" t="s">
        <v>32</v>
      </c>
      <c r="AE12" s="8" t="s">
        <v>33</v>
      </c>
      <c r="AF12" s="30" t="s">
        <v>34</v>
      </c>
      <c r="AG12" s="33" t="s">
        <v>543</v>
      </c>
      <c r="AJ12" s="43"/>
      <c r="AM12" s="18"/>
      <c r="AN12" s="6"/>
      <c r="AO12" s="27"/>
      <c r="AP12" s="6"/>
      <c r="AQ12" s="6"/>
    </row>
    <row r="13" spans="1:40" ht="26.25" thickBot="1">
      <c r="A13" s="48" t="s">
        <v>35</v>
      </c>
      <c r="B13" s="9" t="s">
        <v>298</v>
      </c>
      <c r="C13" s="10">
        <f>SUM(C14)</f>
        <v>42297935.29</v>
      </c>
      <c r="D13" s="11">
        <v>5133923.62</v>
      </c>
      <c r="E13" s="11">
        <v>0</v>
      </c>
      <c r="F13" s="11">
        <v>5133923.62</v>
      </c>
      <c r="G13" s="11">
        <v>49071690.739999995</v>
      </c>
      <c r="H13" s="11">
        <v>0</v>
      </c>
      <c r="I13" s="11">
        <v>49071690.739999995</v>
      </c>
      <c r="J13" s="11">
        <v>29241098.27</v>
      </c>
      <c r="K13" s="11">
        <v>0</v>
      </c>
      <c r="L13" s="11">
        <v>29241098.27</v>
      </c>
      <c r="M13" s="11">
        <v>23297.91</v>
      </c>
      <c r="N13" s="11">
        <v>0</v>
      </c>
      <c r="O13" s="11">
        <v>23297.91</v>
      </c>
      <c r="P13" s="11">
        <v>29217800.36</v>
      </c>
      <c r="Q13" s="11">
        <v>0</v>
      </c>
      <c r="R13" s="11">
        <v>29217800.36</v>
      </c>
      <c r="S13" s="11">
        <v>17682850.39</v>
      </c>
      <c r="T13" s="11">
        <v>0</v>
      </c>
      <c r="U13" s="11">
        <v>17682850.39</v>
      </c>
      <c r="V13" s="11">
        <v>19491763.8</v>
      </c>
      <c r="W13" s="11">
        <v>0</v>
      </c>
      <c r="X13" s="11">
        <v>19491763.8</v>
      </c>
      <c r="Y13" s="11">
        <v>9726036.559999999</v>
      </c>
      <c r="Z13" s="11">
        <v>0</v>
      </c>
      <c r="AA13" s="11">
        <v>9726036.559999999</v>
      </c>
      <c r="AB13" s="11">
        <v>0</v>
      </c>
      <c r="AC13" s="11">
        <v>0</v>
      </c>
      <c r="AD13" s="11">
        <v>0</v>
      </c>
      <c r="AE13" s="11">
        <v>-17682850.39</v>
      </c>
      <c r="AF13" s="31">
        <v>49071690.739999995</v>
      </c>
      <c r="AG13" s="34"/>
      <c r="AJ13" s="6"/>
      <c r="AK13" s="18"/>
      <c r="AM13" s="18"/>
      <c r="AN13" s="6"/>
    </row>
    <row r="14" spans="1:46" ht="13.5" thickBot="1">
      <c r="A14" s="48" t="s">
        <v>36</v>
      </c>
      <c r="B14" s="9" t="s">
        <v>299</v>
      </c>
      <c r="C14" s="12">
        <f>SUM(C15+C125+C202+C220+C251+C295)</f>
        <v>42297935.29</v>
      </c>
      <c r="D14" s="11">
        <v>5133923.62</v>
      </c>
      <c r="E14" s="11">
        <v>0</v>
      </c>
      <c r="F14" s="11">
        <v>5133923.62</v>
      </c>
      <c r="G14" s="11">
        <v>49071690.739999995</v>
      </c>
      <c r="H14" s="11">
        <v>0</v>
      </c>
      <c r="I14" s="11">
        <v>49071690.739999995</v>
      </c>
      <c r="J14" s="11">
        <v>29241098.27</v>
      </c>
      <c r="K14" s="11">
        <v>0</v>
      </c>
      <c r="L14" s="11">
        <v>29241098.27</v>
      </c>
      <c r="M14" s="11">
        <v>23297.91</v>
      </c>
      <c r="N14" s="11">
        <v>0</v>
      </c>
      <c r="O14" s="11">
        <v>23297.91</v>
      </c>
      <c r="P14" s="11">
        <v>29217800.36</v>
      </c>
      <c r="Q14" s="11">
        <v>0</v>
      </c>
      <c r="R14" s="11">
        <v>29217800.36</v>
      </c>
      <c r="S14" s="11">
        <v>17682850.39</v>
      </c>
      <c r="T14" s="11">
        <v>0</v>
      </c>
      <c r="U14" s="11">
        <v>17682850.39</v>
      </c>
      <c r="V14" s="11">
        <v>19491763.8</v>
      </c>
      <c r="W14" s="11">
        <v>0</v>
      </c>
      <c r="X14" s="11">
        <v>19491763.8</v>
      </c>
      <c r="Y14" s="11">
        <v>9726036.559999999</v>
      </c>
      <c r="Z14" s="11">
        <v>0</v>
      </c>
      <c r="AA14" s="11">
        <v>9726036.559999999</v>
      </c>
      <c r="AB14" s="11">
        <v>0</v>
      </c>
      <c r="AC14" s="11">
        <v>0</v>
      </c>
      <c r="AD14" s="11">
        <v>0</v>
      </c>
      <c r="AE14" s="11">
        <v>-17682850.39</v>
      </c>
      <c r="AF14" s="31">
        <v>49071690.739999995</v>
      </c>
      <c r="AG14" s="34"/>
      <c r="AK14" s="6"/>
      <c r="AM14" s="18"/>
      <c r="AN14" s="6"/>
      <c r="AT14" s="18"/>
    </row>
    <row r="15" spans="1:46" ht="13.5" thickBot="1">
      <c r="A15" s="48" t="s">
        <v>37</v>
      </c>
      <c r="B15" s="9" t="s">
        <v>300</v>
      </c>
      <c r="C15" s="13">
        <f>SUM(C16+C37+C43+C50+C88+C99+C110)</f>
        <v>14509120.27</v>
      </c>
      <c r="D15" s="11">
        <v>-13000</v>
      </c>
      <c r="E15" s="11">
        <v>0</v>
      </c>
      <c r="F15" s="11">
        <v>-13000</v>
      </c>
      <c r="G15" s="11">
        <v>25950757.36</v>
      </c>
      <c r="H15" s="11">
        <v>0</v>
      </c>
      <c r="I15" s="11">
        <v>25950757.36</v>
      </c>
      <c r="J15" s="11">
        <v>11601947.57</v>
      </c>
      <c r="K15" s="11">
        <v>0</v>
      </c>
      <c r="L15" s="11">
        <v>11601947.57</v>
      </c>
      <c r="M15" s="11">
        <v>1722.94</v>
      </c>
      <c r="N15" s="11">
        <v>0</v>
      </c>
      <c r="O15" s="11">
        <v>1722.94</v>
      </c>
      <c r="P15" s="11">
        <v>11600224.63</v>
      </c>
      <c r="Q15" s="11">
        <v>0</v>
      </c>
      <c r="R15" s="11">
        <v>11600224.63</v>
      </c>
      <c r="S15" s="11">
        <v>11105924.42</v>
      </c>
      <c r="T15" s="11">
        <v>0</v>
      </c>
      <c r="U15" s="11">
        <v>11105924.42</v>
      </c>
      <c r="V15" s="11">
        <v>11496251.44</v>
      </c>
      <c r="W15" s="11">
        <v>0</v>
      </c>
      <c r="X15" s="11">
        <v>11496251.44</v>
      </c>
      <c r="Y15" s="11">
        <v>103973.19000000134</v>
      </c>
      <c r="Z15" s="11">
        <v>0</v>
      </c>
      <c r="AA15" s="11">
        <v>103973.19000000134</v>
      </c>
      <c r="AB15" s="11">
        <v>0</v>
      </c>
      <c r="AC15" s="11">
        <v>0</v>
      </c>
      <c r="AD15" s="11">
        <v>0</v>
      </c>
      <c r="AE15" s="11">
        <v>-11105924.42</v>
      </c>
      <c r="AF15" s="31">
        <v>25950757.36</v>
      </c>
      <c r="AG15" s="34"/>
      <c r="AM15" s="18"/>
      <c r="AN15" s="6"/>
      <c r="AS15" s="6"/>
      <c r="AT15" s="6"/>
    </row>
    <row r="16" spans="1:40" ht="13.5" thickBot="1">
      <c r="A16" s="48" t="s">
        <v>38</v>
      </c>
      <c r="B16" s="9" t="s">
        <v>301</v>
      </c>
      <c r="C16" s="14">
        <f>SUM(C17+C28)</f>
        <v>410650</v>
      </c>
      <c r="D16" s="11">
        <v>0</v>
      </c>
      <c r="E16" s="11">
        <v>0</v>
      </c>
      <c r="F16" s="11">
        <v>0</v>
      </c>
      <c r="G16" s="11">
        <v>339700</v>
      </c>
      <c r="H16" s="11">
        <v>0</v>
      </c>
      <c r="I16" s="11">
        <v>339700</v>
      </c>
      <c r="J16" s="11">
        <v>339455.28</v>
      </c>
      <c r="K16" s="11">
        <v>0</v>
      </c>
      <c r="L16" s="11">
        <v>339455.28</v>
      </c>
      <c r="M16" s="11">
        <v>1722.94</v>
      </c>
      <c r="N16" s="11">
        <v>0</v>
      </c>
      <c r="O16" s="11">
        <v>1722.94</v>
      </c>
      <c r="P16" s="11">
        <v>337732.34</v>
      </c>
      <c r="Q16" s="11">
        <v>0</v>
      </c>
      <c r="R16" s="11">
        <v>337732.34</v>
      </c>
      <c r="S16" s="11">
        <v>0</v>
      </c>
      <c r="T16" s="11">
        <v>0</v>
      </c>
      <c r="U16" s="11">
        <v>0</v>
      </c>
      <c r="V16" s="11">
        <v>235131.24</v>
      </c>
      <c r="W16" s="11">
        <v>0</v>
      </c>
      <c r="X16" s="11">
        <v>235131.24</v>
      </c>
      <c r="Y16" s="11">
        <v>102601.10000000003</v>
      </c>
      <c r="Z16" s="11">
        <v>0</v>
      </c>
      <c r="AA16" s="11">
        <v>102601.10000000003</v>
      </c>
      <c r="AB16" s="11">
        <v>0</v>
      </c>
      <c r="AC16" s="11">
        <v>0</v>
      </c>
      <c r="AD16" s="11">
        <v>0</v>
      </c>
      <c r="AE16" s="11">
        <v>0</v>
      </c>
      <c r="AF16" s="31">
        <v>339700</v>
      </c>
      <c r="AG16" s="34"/>
      <c r="AM16" s="29"/>
      <c r="AN16" s="28"/>
    </row>
    <row r="17" spans="1:33" ht="13.5" thickBot="1">
      <c r="A17" s="48" t="s">
        <v>39</v>
      </c>
      <c r="B17" s="9" t="s">
        <v>302</v>
      </c>
      <c r="C17" s="15">
        <f>SUM(C18+C20+C22+C24+C26)</f>
        <v>339400</v>
      </c>
      <c r="D17" s="11">
        <v>0</v>
      </c>
      <c r="E17" s="11">
        <v>0</v>
      </c>
      <c r="F17" s="11">
        <v>0</v>
      </c>
      <c r="G17" s="11">
        <v>264200</v>
      </c>
      <c r="H17" s="11">
        <v>0</v>
      </c>
      <c r="I17" s="11">
        <v>264200</v>
      </c>
      <c r="J17" s="11">
        <v>298161.08</v>
      </c>
      <c r="K17" s="11">
        <v>0</v>
      </c>
      <c r="L17" s="11">
        <v>298161.08</v>
      </c>
      <c r="M17" s="11">
        <v>1722.94</v>
      </c>
      <c r="N17" s="11">
        <v>0</v>
      </c>
      <c r="O17" s="11">
        <v>1722.94</v>
      </c>
      <c r="P17" s="11">
        <v>296438.14</v>
      </c>
      <c r="Q17" s="11">
        <v>0</v>
      </c>
      <c r="R17" s="11">
        <v>296438.14</v>
      </c>
      <c r="S17" s="11">
        <v>0</v>
      </c>
      <c r="T17" s="11">
        <v>0</v>
      </c>
      <c r="U17" s="11">
        <v>0</v>
      </c>
      <c r="V17" s="11">
        <v>198700.04</v>
      </c>
      <c r="W17" s="11">
        <v>0</v>
      </c>
      <c r="X17" s="11">
        <v>198700.04</v>
      </c>
      <c r="Y17" s="11">
        <v>97738.1</v>
      </c>
      <c r="Z17" s="11">
        <v>0</v>
      </c>
      <c r="AA17" s="11">
        <v>97738.1</v>
      </c>
      <c r="AB17" s="11">
        <v>0</v>
      </c>
      <c r="AC17" s="11">
        <v>0</v>
      </c>
      <c r="AD17" s="11">
        <v>0</v>
      </c>
      <c r="AE17" s="11">
        <v>0</v>
      </c>
      <c r="AF17" s="31">
        <v>264200</v>
      </c>
      <c r="AG17" s="34"/>
    </row>
    <row r="18" spans="1:33" ht="26.25" thickBot="1">
      <c r="A18" s="48" t="s">
        <v>40</v>
      </c>
      <c r="B18" s="9" t="s">
        <v>303</v>
      </c>
      <c r="C18" s="16">
        <f>SUM(C19)</f>
        <v>190000</v>
      </c>
      <c r="D18" s="11">
        <v>0</v>
      </c>
      <c r="E18" s="11">
        <v>0</v>
      </c>
      <c r="F18" s="11">
        <v>0</v>
      </c>
      <c r="G18" s="11">
        <v>150000</v>
      </c>
      <c r="H18" s="11">
        <v>0</v>
      </c>
      <c r="I18" s="11">
        <v>150000</v>
      </c>
      <c r="J18" s="11">
        <v>194848.31</v>
      </c>
      <c r="K18" s="11">
        <v>0</v>
      </c>
      <c r="L18" s="11">
        <v>194848.31</v>
      </c>
      <c r="M18" s="11">
        <v>0</v>
      </c>
      <c r="N18" s="11">
        <v>0</v>
      </c>
      <c r="O18" s="11">
        <v>0</v>
      </c>
      <c r="P18" s="11">
        <v>194848.31</v>
      </c>
      <c r="Q18" s="11">
        <v>0</v>
      </c>
      <c r="R18" s="11">
        <v>194848.31</v>
      </c>
      <c r="S18" s="11">
        <v>0</v>
      </c>
      <c r="T18" s="11">
        <v>0</v>
      </c>
      <c r="U18" s="11">
        <v>0</v>
      </c>
      <c r="V18" s="11">
        <v>111431.84</v>
      </c>
      <c r="W18" s="11">
        <v>0</v>
      </c>
      <c r="X18" s="11">
        <v>111431.84</v>
      </c>
      <c r="Y18" s="11">
        <v>83416.47</v>
      </c>
      <c r="Z18" s="11">
        <v>0</v>
      </c>
      <c r="AA18" s="11">
        <v>83416.47</v>
      </c>
      <c r="AB18" s="11">
        <v>0</v>
      </c>
      <c r="AC18" s="11">
        <v>0</v>
      </c>
      <c r="AD18" s="11">
        <v>0</v>
      </c>
      <c r="AE18" s="11">
        <v>0</v>
      </c>
      <c r="AF18" s="31">
        <v>150000</v>
      </c>
      <c r="AG18" s="34"/>
    </row>
    <row r="19" spans="1:40" ht="26.25" thickBot="1">
      <c r="A19" s="48" t="s">
        <v>41</v>
      </c>
      <c r="B19" s="9" t="s">
        <v>303</v>
      </c>
      <c r="C19" s="11">
        <v>190000</v>
      </c>
      <c r="D19" s="11">
        <v>0</v>
      </c>
      <c r="E19" s="11">
        <v>0</v>
      </c>
      <c r="F19" s="11">
        <v>0</v>
      </c>
      <c r="G19" s="11">
        <v>150000</v>
      </c>
      <c r="H19" s="11">
        <v>0</v>
      </c>
      <c r="I19" s="11">
        <v>150000</v>
      </c>
      <c r="J19" s="11">
        <v>194848.31</v>
      </c>
      <c r="K19" s="11">
        <v>0</v>
      </c>
      <c r="L19" s="11">
        <v>194848.31</v>
      </c>
      <c r="M19" s="11">
        <v>0</v>
      </c>
      <c r="N19" s="11">
        <v>0</v>
      </c>
      <c r="O19" s="11">
        <v>0</v>
      </c>
      <c r="P19" s="11">
        <v>194848.31</v>
      </c>
      <c r="Q19" s="11">
        <v>0</v>
      </c>
      <c r="R19" s="11">
        <v>194848.31</v>
      </c>
      <c r="S19" s="11">
        <v>0</v>
      </c>
      <c r="T19" s="11">
        <v>0</v>
      </c>
      <c r="U19" s="11">
        <v>0</v>
      </c>
      <c r="V19" s="11">
        <v>111431.84</v>
      </c>
      <c r="W19" s="11">
        <v>0</v>
      </c>
      <c r="X19" s="11">
        <v>111431.84</v>
      </c>
      <c r="Y19" s="11">
        <v>83416.47</v>
      </c>
      <c r="Z19" s="11">
        <v>0</v>
      </c>
      <c r="AA19" s="11">
        <v>83416.47</v>
      </c>
      <c r="AB19" s="11">
        <v>0</v>
      </c>
      <c r="AC19" s="11">
        <v>0</v>
      </c>
      <c r="AD19" s="11">
        <v>0</v>
      </c>
      <c r="AE19" s="11">
        <v>0</v>
      </c>
      <c r="AF19" s="31">
        <v>150000</v>
      </c>
      <c r="AG19" s="35" t="s">
        <v>544</v>
      </c>
      <c r="AM19" s="18"/>
      <c r="AN19" s="28"/>
    </row>
    <row r="20" spans="1:40" ht="26.25" thickBot="1">
      <c r="A20" s="48" t="s">
        <v>42</v>
      </c>
      <c r="B20" s="9" t="s">
        <v>304</v>
      </c>
      <c r="C20" s="17">
        <f>SUM(C21)</f>
        <v>1500</v>
      </c>
      <c r="D20" s="11">
        <v>0</v>
      </c>
      <c r="E20" s="11">
        <v>0</v>
      </c>
      <c r="F20" s="11">
        <v>0</v>
      </c>
      <c r="G20" s="11">
        <v>3200</v>
      </c>
      <c r="H20" s="11">
        <v>0</v>
      </c>
      <c r="I20" s="11">
        <v>3200</v>
      </c>
      <c r="J20" s="11">
        <v>156</v>
      </c>
      <c r="K20" s="11">
        <v>0</v>
      </c>
      <c r="L20" s="11">
        <v>156</v>
      </c>
      <c r="M20" s="11">
        <v>0</v>
      </c>
      <c r="N20" s="11">
        <v>0</v>
      </c>
      <c r="O20" s="11">
        <v>0</v>
      </c>
      <c r="P20" s="11">
        <v>156</v>
      </c>
      <c r="Q20" s="11">
        <v>0</v>
      </c>
      <c r="R20" s="11">
        <v>156</v>
      </c>
      <c r="S20" s="11">
        <v>0</v>
      </c>
      <c r="T20" s="11">
        <v>0</v>
      </c>
      <c r="U20" s="11">
        <v>0</v>
      </c>
      <c r="V20" s="11">
        <v>156</v>
      </c>
      <c r="W20" s="11">
        <v>0</v>
      </c>
      <c r="X20" s="11">
        <v>156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31">
        <v>3200</v>
      </c>
      <c r="AG20" s="34"/>
      <c r="AJ20" s="18"/>
      <c r="AM20" s="18"/>
      <c r="AN20" s="6"/>
    </row>
    <row r="21" spans="1:40" ht="26.25" thickBot="1">
      <c r="A21" s="48" t="s">
        <v>43</v>
      </c>
      <c r="B21" s="9" t="s">
        <v>304</v>
      </c>
      <c r="C21" s="11">
        <v>1500</v>
      </c>
      <c r="D21" s="11">
        <v>0</v>
      </c>
      <c r="E21" s="11">
        <v>0</v>
      </c>
      <c r="F21" s="11">
        <v>0</v>
      </c>
      <c r="G21" s="11">
        <v>3200</v>
      </c>
      <c r="H21" s="11">
        <v>0</v>
      </c>
      <c r="I21" s="11">
        <v>3200</v>
      </c>
      <c r="J21" s="11">
        <v>156</v>
      </c>
      <c r="K21" s="11">
        <v>0</v>
      </c>
      <c r="L21" s="11">
        <v>156</v>
      </c>
      <c r="M21" s="11">
        <v>0</v>
      </c>
      <c r="N21" s="11">
        <v>0</v>
      </c>
      <c r="O21" s="11">
        <v>0</v>
      </c>
      <c r="P21" s="11">
        <v>156</v>
      </c>
      <c r="Q21" s="11">
        <v>0</v>
      </c>
      <c r="R21" s="11">
        <v>156</v>
      </c>
      <c r="S21" s="11">
        <v>0</v>
      </c>
      <c r="T21" s="11">
        <v>0</v>
      </c>
      <c r="U21" s="11">
        <v>0</v>
      </c>
      <c r="V21" s="11">
        <v>156</v>
      </c>
      <c r="W21" s="11">
        <v>0</v>
      </c>
      <c r="X21" s="11">
        <v>156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31">
        <v>3200</v>
      </c>
      <c r="AG21" s="35" t="s">
        <v>544</v>
      </c>
      <c r="AM21" s="18"/>
      <c r="AN21" s="6"/>
    </row>
    <row r="22" spans="1:40" ht="26.25" thickBot="1">
      <c r="A22" s="48" t="s">
        <v>44</v>
      </c>
      <c r="B22" s="9" t="s">
        <v>305</v>
      </c>
      <c r="C22" s="17">
        <f>SUM(C23)</f>
        <v>40000</v>
      </c>
      <c r="D22" s="11">
        <v>0</v>
      </c>
      <c r="E22" s="11">
        <v>0</v>
      </c>
      <c r="F22" s="11">
        <v>0</v>
      </c>
      <c r="G22" s="11">
        <v>26000</v>
      </c>
      <c r="H22" s="11">
        <v>0</v>
      </c>
      <c r="I22" s="11">
        <v>26000</v>
      </c>
      <c r="J22" s="11">
        <v>29833.41</v>
      </c>
      <c r="K22" s="11">
        <v>0</v>
      </c>
      <c r="L22" s="11">
        <v>29833.41</v>
      </c>
      <c r="M22" s="11">
        <v>1722.94</v>
      </c>
      <c r="N22" s="11">
        <v>0</v>
      </c>
      <c r="O22" s="11">
        <v>1722.94</v>
      </c>
      <c r="P22" s="11">
        <v>28110.47</v>
      </c>
      <c r="Q22" s="11">
        <v>0</v>
      </c>
      <c r="R22" s="11">
        <v>28110.47</v>
      </c>
      <c r="S22" s="11">
        <v>0</v>
      </c>
      <c r="T22" s="11">
        <v>0</v>
      </c>
      <c r="U22" s="11">
        <v>0</v>
      </c>
      <c r="V22" s="11">
        <v>13788.84</v>
      </c>
      <c r="W22" s="11">
        <v>0</v>
      </c>
      <c r="X22" s="11">
        <v>13788.84</v>
      </c>
      <c r="Y22" s="11">
        <v>14321.630000000001</v>
      </c>
      <c r="Z22" s="11">
        <v>0</v>
      </c>
      <c r="AA22" s="11">
        <v>14321.630000000001</v>
      </c>
      <c r="AB22" s="11">
        <v>0</v>
      </c>
      <c r="AC22" s="11">
        <v>0</v>
      </c>
      <c r="AD22" s="11">
        <v>0</v>
      </c>
      <c r="AE22" s="11">
        <v>0</v>
      </c>
      <c r="AF22" s="31">
        <v>26000</v>
      </c>
      <c r="AG22" s="34"/>
      <c r="AM22" s="41"/>
      <c r="AN22" s="42"/>
    </row>
    <row r="23" spans="1:40" ht="26.25" thickBot="1">
      <c r="A23" s="48" t="s">
        <v>45</v>
      </c>
      <c r="B23" s="9" t="s">
        <v>305</v>
      </c>
      <c r="C23" s="11">
        <v>40000</v>
      </c>
      <c r="D23" s="11">
        <v>0</v>
      </c>
      <c r="E23" s="11">
        <v>0</v>
      </c>
      <c r="F23" s="11">
        <v>0</v>
      </c>
      <c r="G23" s="11">
        <v>26000</v>
      </c>
      <c r="H23" s="11">
        <v>0</v>
      </c>
      <c r="I23" s="11">
        <v>26000</v>
      </c>
      <c r="J23" s="11">
        <v>29833.41</v>
      </c>
      <c r="K23" s="11">
        <v>0</v>
      </c>
      <c r="L23" s="11">
        <v>29833.41</v>
      </c>
      <c r="M23" s="11">
        <v>1722.94</v>
      </c>
      <c r="N23" s="11">
        <v>0</v>
      </c>
      <c r="O23" s="11">
        <v>1722.94</v>
      </c>
      <c r="P23" s="11">
        <v>28110.47</v>
      </c>
      <c r="Q23" s="11">
        <v>0</v>
      </c>
      <c r="R23" s="11">
        <v>28110.47</v>
      </c>
      <c r="S23" s="11">
        <v>0</v>
      </c>
      <c r="T23" s="11">
        <v>0</v>
      </c>
      <c r="U23" s="11">
        <v>0</v>
      </c>
      <c r="V23" s="11">
        <v>13788.84</v>
      </c>
      <c r="W23" s="11">
        <v>0</v>
      </c>
      <c r="X23" s="11">
        <v>13788.84</v>
      </c>
      <c r="Y23" s="11">
        <v>14321.630000000001</v>
      </c>
      <c r="Z23" s="11">
        <v>0</v>
      </c>
      <c r="AA23" s="11">
        <v>14321.630000000001</v>
      </c>
      <c r="AB23" s="11">
        <v>0</v>
      </c>
      <c r="AC23" s="11">
        <v>0</v>
      </c>
      <c r="AD23" s="11">
        <v>0</v>
      </c>
      <c r="AE23" s="11">
        <v>0</v>
      </c>
      <c r="AF23" s="31">
        <v>26000</v>
      </c>
      <c r="AG23" s="35" t="s">
        <v>544</v>
      </c>
      <c r="AM23" s="41"/>
      <c r="AN23" s="42"/>
    </row>
    <row r="24" spans="1:40" ht="39" thickBot="1">
      <c r="A24" s="48" t="s">
        <v>500</v>
      </c>
      <c r="B24" s="9" t="s">
        <v>501</v>
      </c>
      <c r="C24" s="16">
        <f>SUM(C25)</f>
        <v>7900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31"/>
      <c r="AG24" s="35"/>
      <c r="AM24" s="18"/>
      <c r="AN24" s="6"/>
    </row>
    <row r="25" spans="1:40" ht="39" thickBot="1">
      <c r="A25" s="48" t="s">
        <v>502</v>
      </c>
      <c r="B25" s="9" t="s">
        <v>501</v>
      </c>
      <c r="C25" s="11">
        <v>7900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31"/>
      <c r="AG25" s="35" t="s">
        <v>544</v>
      </c>
      <c r="AM25" s="28"/>
      <c r="AN25" s="6"/>
    </row>
    <row r="26" spans="1:40" ht="26.25" thickBot="1">
      <c r="A26" s="48" t="s">
        <v>46</v>
      </c>
      <c r="B26" s="9" t="s">
        <v>306</v>
      </c>
      <c r="C26" s="17">
        <f>SUM(C27)</f>
        <v>100000</v>
      </c>
      <c r="D26" s="11">
        <v>0</v>
      </c>
      <c r="E26" s="11">
        <v>0</v>
      </c>
      <c r="F26" s="11">
        <v>0</v>
      </c>
      <c r="G26" s="11">
        <v>85000</v>
      </c>
      <c r="H26" s="11">
        <v>0</v>
      </c>
      <c r="I26" s="11">
        <v>85000</v>
      </c>
      <c r="J26" s="11">
        <v>73323.36</v>
      </c>
      <c r="K26" s="11">
        <v>0</v>
      </c>
      <c r="L26" s="11">
        <v>73323.36</v>
      </c>
      <c r="M26" s="11">
        <v>0</v>
      </c>
      <c r="N26" s="11">
        <v>0</v>
      </c>
      <c r="O26" s="11">
        <v>0</v>
      </c>
      <c r="P26" s="11">
        <v>73323.36</v>
      </c>
      <c r="Q26" s="11">
        <v>0</v>
      </c>
      <c r="R26" s="11">
        <v>73323.36</v>
      </c>
      <c r="S26" s="11">
        <v>0</v>
      </c>
      <c r="T26" s="11">
        <v>0</v>
      </c>
      <c r="U26" s="11">
        <v>0</v>
      </c>
      <c r="V26" s="11">
        <v>73323.36</v>
      </c>
      <c r="W26" s="11">
        <v>0</v>
      </c>
      <c r="X26" s="11">
        <v>73323.36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31">
        <v>85000</v>
      </c>
      <c r="AG26" s="34"/>
      <c r="AM26" s="18"/>
      <c r="AN26" s="6"/>
    </row>
    <row r="27" spans="1:40" ht="26.25" thickBot="1">
      <c r="A27" s="48" t="s">
        <v>47</v>
      </c>
      <c r="B27" s="9" t="s">
        <v>306</v>
      </c>
      <c r="C27" s="11">
        <v>100000</v>
      </c>
      <c r="D27" s="11">
        <v>0</v>
      </c>
      <c r="E27" s="11">
        <v>0</v>
      </c>
      <c r="F27" s="11">
        <v>0</v>
      </c>
      <c r="G27" s="11">
        <v>85000</v>
      </c>
      <c r="H27" s="11">
        <v>0</v>
      </c>
      <c r="I27" s="11">
        <v>85000</v>
      </c>
      <c r="J27" s="11">
        <v>73323.36</v>
      </c>
      <c r="K27" s="11">
        <v>0</v>
      </c>
      <c r="L27" s="11">
        <v>73323.36</v>
      </c>
      <c r="M27" s="11">
        <v>0</v>
      </c>
      <c r="N27" s="11">
        <v>0</v>
      </c>
      <c r="O27" s="11">
        <v>0</v>
      </c>
      <c r="P27" s="11">
        <v>73323.36</v>
      </c>
      <c r="Q27" s="11">
        <v>0</v>
      </c>
      <c r="R27" s="11">
        <v>73323.36</v>
      </c>
      <c r="S27" s="11">
        <v>0</v>
      </c>
      <c r="T27" s="11">
        <v>0</v>
      </c>
      <c r="U27" s="11">
        <v>0</v>
      </c>
      <c r="V27" s="11">
        <v>73323.36</v>
      </c>
      <c r="W27" s="11">
        <v>0</v>
      </c>
      <c r="X27" s="11">
        <v>73323.36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31">
        <v>85000</v>
      </c>
      <c r="AG27" s="35" t="s">
        <v>544</v>
      </c>
      <c r="AM27" s="18"/>
      <c r="AN27" s="6"/>
    </row>
    <row r="28" spans="1:40" ht="39" thickBot="1">
      <c r="A28" s="48" t="s">
        <v>48</v>
      </c>
      <c r="B28" s="9" t="s">
        <v>307</v>
      </c>
      <c r="C28" s="15">
        <f>SUM(C29+C32+C34)</f>
        <v>71250</v>
      </c>
      <c r="D28" s="11">
        <v>0</v>
      </c>
      <c r="E28" s="11">
        <v>0</v>
      </c>
      <c r="F28" s="11">
        <v>0</v>
      </c>
      <c r="G28" s="11">
        <v>75500</v>
      </c>
      <c r="H28" s="11">
        <v>0</v>
      </c>
      <c r="I28" s="11">
        <v>75500</v>
      </c>
      <c r="J28" s="11">
        <v>41294.2</v>
      </c>
      <c r="K28" s="11">
        <v>0</v>
      </c>
      <c r="L28" s="11">
        <v>41294.2</v>
      </c>
      <c r="M28" s="11">
        <v>0</v>
      </c>
      <c r="N28" s="11">
        <v>0</v>
      </c>
      <c r="O28" s="11">
        <v>0</v>
      </c>
      <c r="P28" s="11">
        <v>41294.2</v>
      </c>
      <c r="Q28" s="11">
        <v>0</v>
      </c>
      <c r="R28" s="11">
        <v>41294.2</v>
      </c>
      <c r="S28" s="11">
        <v>0</v>
      </c>
      <c r="T28" s="11">
        <v>0</v>
      </c>
      <c r="U28" s="11">
        <v>0</v>
      </c>
      <c r="V28" s="11">
        <v>36431.2</v>
      </c>
      <c r="W28" s="11">
        <v>0</v>
      </c>
      <c r="X28" s="11">
        <v>36431.2</v>
      </c>
      <c r="Y28" s="11">
        <v>4863</v>
      </c>
      <c r="Z28" s="11">
        <v>0</v>
      </c>
      <c r="AA28" s="11">
        <v>4863</v>
      </c>
      <c r="AB28" s="11">
        <v>0</v>
      </c>
      <c r="AC28" s="11">
        <v>0</v>
      </c>
      <c r="AD28" s="11">
        <v>0</v>
      </c>
      <c r="AE28" s="11">
        <v>0</v>
      </c>
      <c r="AF28" s="31">
        <v>75500</v>
      </c>
      <c r="AG28" s="34"/>
      <c r="AM28" s="18"/>
      <c r="AN28" s="6"/>
    </row>
    <row r="29" spans="1:40" ht="39" thickBot="1">
      <c r="A29" s="48" t="s">
        <v>49</v>
      </c>
      <c r="B29" s="9" t="s">
        <v>308</v>
      </c>
      <c r="C29" s="17">
        <f>SUM(C30+C31)</f>
        <v>62000</v>
      </c>
      <c r="D29" s="11">
        <v>0</v>
      </c>
      <c r="E29" s="11">
        <v>0</v>
      </c>
      <c r="F29" s="11">
        <v>0</v>
      </c>
      <c r="G29" s="11">
        <v>72000</v>
      </c>
      <c r="H29" s="11">
        <v>0</v>
      </c>
      <c r="I29" s="11">
        <v>72000</v>
      </c>
      <c r="J29" s="11">
        <v>33044.2</v>
      </c>
      <c r="K29" s="11">
        <v>0</v>
      </c>
      <c r="L29" s="11">
        <v>33044.2</v>
      </c>
      <c r="M29" s="11">
        <v>0</v>
      </c>
      <c r="N29" s="11">
        <v>0</v>
      </c>
      <c r="O29" s="11">
        <v>0</v>
      </c>
      <c r="P29" s="11">
        <v>33044.2</v>
      </c>
      <c r="Q29" s="11">
        <v>0</v>
      </c>
      <c r="R29" s="11">
        <v>33044.2</v>
      </c>
      <c r="S29" s="11">
        <v>0</v>
      </c>
      <c r="T29" s="11">
        <v>0</v>
      </c>
      <c r="U29" s="11">
        <v>0</v>
      </c>
      <c r="V29" s="11">
        <v>32681.2</v>
      </c>
      <c r="W29" s="11">
        <v>0</v>
      </c>
      <c r="X29" s="11">
        <v>32681.2</v>
      </c>
      <c r="Y29" s="11">
        <v>362.99999999999636</v>
      </c>
      <c r="Z29" s="11">
        <v>0</v>
      </c>
      <c r="AA29" s="11">
        <v>362.99999999999636</v>
      </c>
      <c r="AB29" s="11">
        <v>0</v>
      </c>
      <c r="AC29" s="11">
        <v>0</v>
      </c>
      <c r="AD29" s="11">
        <v>0</v>
      </c>
      <c r="AE29" s="11">
        <v>0</v>
      </c>
      <c r="AF29" s="31">
        <v>72000</v>
      </c>
      <c r="AG29" s="34"/>
      <c r="AM29" s="18"/>
      <c r="AN29" s="6"/>
    </row>
    <row r="30" spans="1:45" ht="39" thickBot="1">
      <c r="A30" s="48" t="s">
        <v>50</v>
      </c>
      <c r="B30" s="9" t="s">
        <v>308</v>
      </c>
      <c r="C30" s="11">
        <v>61500</v>
      </c>
      <c r="D30" s="11">
        <v>0</v>
      </c>
      <c r="E30" s="11">
        <v>0</v>
      </c>
      <c r="F30" s="11">
        <v>0</v>
      </c>
      <c r="G30" s="11">
        <v>72000</v>
      </c>
      <c r="H30" s="11">
        <v>0</v>
      </c>
      <c r="I30" s="11">
        <v>72000</v>
      </c>
      <c r="J30" s="11">
        <v>33044.2</v>
      </c>
      <c r="K30" s="11">
        <v>0</v>
      </c>
      <c r="L30" s="11">
        <v>33044.2</v>
      </c>
      <c r="M30" s="11">
        <v>0</v>
      </c>
      <c r="N30" s="11">
        <v>0</v>
      </c>
      <c r="O30" s="11">
        <v>0</v>
      </c>
      <c r="P30" s="11">
        <v>33044.2</v>
      </c>
      <c r="Q30" s="11">
        <v>0</v>
      </c>
      <c r="R30" s="11">
        <v>33044.2</v>
      </c>
      <c r="S30" s="11">
        <v>0</v>
      </c>
      <c r="T30" s="11">
        <v>0</v>
      </c>
      <c r="U30" s="11">
        <v>0</v>
      </c>
      <c r="V30" s="11">
        <v>32681.2</v>
      </c>
      <c r="W30" s="11">
        <v>0</v>
      </c>
      <c r="X30" s="11">
        <v>32681.2</v>
      </c>
      <c r="Y30" s="11">
        <v>362.99999999999636</v>
      </c>
      <c r="Z30" s="11">
        <v>0</v>
      </c>
      <c r="AA30" s="11">
        <v>362.99999999999636</v>
      </c>
      <c r="AB30" s="11">
        <v>0</v>
      </c>
      <c r="AC30" s="11">
        <v>0</v>
      </c>
      <c r="AD30" s="11">
        <v>0</v>
      </c>
      <c r="AE30" s="11">
        <v>0</v>
      </c>
      <c r="AF30" s="31">
        <v>72000</v>
      </c>
      <c r="AG30" s="35" t="s">
        <v>544</v>
      </c>
      <c r="AN30" s="6"/>
      <c r="AO30" s="6"/>
      <c r="AP30" s="6"/>
      <c r="AQ30" s="18"/>
      <c r="AS30" s="6"/>
    </row>
    <row r="31" spans="1:45" ht="39" thickBot="1">
      <c r="A31" s="48" t="s">
        <v>503</v>
      </c>
      <c r="B31" s="9" t="s">
        <v>519</v>
      </c>
      <c r="C31" s="11">
        <v>500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31"/>
      <c r="AG31" s="35" t="s">
        <v>544</v>
      </c>
      <c r="AQ31" s="18"/>
      <c r="AS31" s="6"/>
    </row>
    <row r="32" spans="1:33" ht="26.25" thickBot="1">
      <c r="A32" s="48" t="s">
        <v>51</v>
      </c>
      <c r="B32" s="9" t="s">
        <v>309</v>
      </c>
      <c r="C32" s="17">
        <f>SUM(C33)</f>
        <v>500</v>
      </c>
      <c r="D32" s="11">
        <v>0</v>
      </c>
      <c r="E32" s="11">
        <v>0</v>
      </c>
      <c r="F32" s="11">
        <v>0</v>
      </c>
      <c r="G32" s="11">
        <v>3000</v>
      </c>
      <c r="H32" s="11">
        <v>0</v>
      </c>
      <c r="I32" s="11">
        <v>3000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31">
        <v>3000</v>
      </c>
      <c r="AG32" s="34"/>
    </row>
    <row r="33" spans="1:33" ht="26.25" thickBot="1">
      <c r="A33" s="48" t="s">
        <v>52</v>
      </c>
      <c r="B33" s="9" t="s">
        <v>309</v>
      </c>
      <c r="C33" s="11">
        <v>500</v>
      </c>
      <c r="D33" s="11">
        <v>0</v>
      </c>
      <c r="E33" s="11">
        <v>0</v>
      </c>
      <c r="F33" s="11">
        <v>0</v>
      </c>
      <c r="G33" s="11">
        <v>3000</v>
      </c>
      <c r="H33" s="11">
        <v>0</v>
      </c>
      <c r="I33" s="11">
        <v>3000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31">
        <v>3000</v>
      </c>
      <c r="AG33" s="35" t="s">
        <v>544</v>
      </c>
    </row>
    <row r="34" spans="1:33" ht="13.5" thickBot="1">
      <c r="A34" s="48" t="s">
        <v>53</v>
      </c>
      <c r="B34" s="9" t="s">
        <v>310</v>
      </c>
      <c r="C34" s="17">
        <f>SUM(C35+C36)</f>
        <v>8750</v>
      </c>
      <c r="D34" s="11">
        <v>0</v>
      </c>
      <c r="E34" s="11">
        <v>0</v>
      </c>
      <c r="F34" s="11">
        <v>0</v>
      </c>
      <c r="G34" s="11">
        <v>500</v>
      </c>
      <c r="H34" s="11">
        <v>0</v>
      </c>
      <c r="I34" s="11">
        <v>500</v>
      </c>
      <c r="J34" s="11">
        <v>8250</v>
      </c>
      <c r="K34" s="11">
        <v>0</v>
      </c>
      <c r="L34" s="11">
        <v>8250</v>
      </c>
      <c r="M34" s="11">
        <v>0</v>
      </c>
      <c r="N34" s="11">
        <v>0</v>
      </c>
      <c r="O34" s="11">
        <v>0</v>
      </c>
      <c r="P34" s="11">
        <v>8250</v>
      </c>
      <c r="Q34" s="11">
        <v>0</v>
      </c>
      <c r="R34" s="11">
        <v>8250</v>
      </c>
      <c r="S34" s="11">
        <v>0</v>
      </c>
      <c r="T34" s="11">
        <v>0</v>
      </c>
      <c r="U34" s="11">
        <v>0</v>
      </c>
      <c r="V34" s="11">
        <v>3750</v>
      </c>
      <c r="W34" s="11">
        <v>0</v>
      </c>
      <c r="X34" s="11">
        <v>3750</v>
      </c>
      <c r="Y34" s="11">
        <v>4500</v>
      </c>
      <c r="Z34" s="11">
        <v>0</v>
      </c>
      <c r="AA34" s="11">
        <v>4500</v>
      </c>
      <c r="AB34" s="11">
        <v>0</v>
      </c>
      <c r="AC34" s="11">
        <v>0</v>
      </c>
      <c r="AD34" s="11">
        <v>0</v>
      </c>
      <c r="AE34" s="11">
        <v>0</v>
      </c>
      <c r="AF34" s="31">
        <v>500</v>
      </c>
      <c r="AG34" s="34"/>
    </row>
    <row r="35" spans="1:33" ht="13.5" thickBot="1">
      <c r="A35" s="48" t="s">
        <v>54</v>
      </c>
      <c r="B35" s="9" t="s">
        <v>311</v>
      </c>
      <c r="C35" s="11">
        <v>500</v>
      </c>
      <c r="D35" s="11">
        <v>0</v>
      </c>
      <c r="E35" s="11">
        <v>0</v>
      </c>
      <c r="F35" s="11">
        <v>0</v>
      </c>
      <c r="G35" s="11">
        <v>500</v>
      </c>
      <c r="H35" s="11">
        <v>0</v>
      </c>
      <c r="I35" s="11">
        <v>500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31">
        <v>500</v>
      </c>
      <c r="AG35" s="35" t="s">
        <v>544</v>
      </c>
    </row>
    <row r="36" spans="1:33" ht="26.25" thickBot="1">
      <c r="A36" s="48" t="s">
        <v>55</v>
      </c>
      <c r="B36" s="9" t="s">
        <v>312</v>
      </c>
      <c r="C36" s="11">
        <v>8250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8250</v>
      </c>
      <c r="K36" s="11">
        <v>0</v>
      </c>
      <c r="L36" s="11">
        <v>8250</v>
      </c>
      <c r="M36" s="11">
        <v>0</v>
      </c>
      <c r="N36" s="11">
        <v>0</v>
      </c>
      <c r="O36" s="11">
        <v>0</v>
      </c>
      <c r="P36" s="11">
        <v>8250</v>
      </c>
      <c r="Q36" s="11">
        <v>0</v>
      </c>
      <c r="R36" s="11">
        <v>8250</v>
      </c>
      <c r="S36" s="11">
        <v>0</v>
      </c>
      <c r="T36" s="11">
        <v>0</v>
      </c>
      <c r="U36" s="11">
        <v>0</v>
      </c>
      <c r="V36" s="11">
        <v>3750</v>
      </c>
      <c r="W36" s="11">
        <v>0</v>
      </c>
      <c r="X36" s="11">
        <v>3750</v>
      </c>
      <c r="Y36" s="11">
        <v>4500</v>
      </c>
      <c r="Z36" s="11">
        <v>0</v>
      </c>
      <c r="AA36" s="11">
        <v>4500</v>
      </c>
      <c r="AB36" s="11">
        <v>0</v>
      </c>
      <c r="AC36" s="11">
        <v>0</v>
      </c>
      <c r="AD36" s="11">
        <v>0</v>
      </c>
      <c r="AE36" s="11">
        <v>0</v>
      </c>
      <c r="AF36" s="31">
        <v>0</v>
      </c>
      <c r="AG36" s="35" t="s">
        <v>544</v>
      </c>
    </row>
    <row r="37" spans="1:33" ht="13.5" thickBot="1">
      <c r="A37" s="48" t="s">
        <v>56</v>
      </c>
      <c r="B37" s="9" t="s">
        <v>313</v>
      </c>
      <c r="C37" s="14">
        <f>SUM(C38)</f>
        <v>59639.72</v>
      </c>
      <c r="D37" s="11">
        <v>0</v>
      </c>
      <c r="E37" s="11">
        <v>0</v>
      </c>
      <c r="F37" s="11">
        <v>0</v>
      </c>
      <c r="G37" s="11">
        <v>20200</v>
      </c>
      <c r="H37" s="11">
        <v>0</v>
      </c>
      <c r="I37" s="11">
        <v>20200</v>
      </c>
      <c r="J37" s="11">
        <v>12257.6</v>
      </c>
      <c r="K37" s="11">
        <v>0</v>
      </c>
      <c r="L37" s="11">
        <v>12257.6</v>
      </c>
      <c r="M37" s="11">
        <v>0</v>
      </c>
      <c r="N37" s="11">
        <v>0</v>
      </c>
      <c r="O37" s="11">
        <v>0</v>
      </c>
      <c r="P37" s="11">
        <v>12257.6</v>
      </c>
      <c r="Q37" s="11">
        <v>0</v>
      </c>
      <c r="R37" s="11">
        <v>12257.6</v>
      </c>
      <c r="S37" s="11">
        <v>12257.6</v>
      </c>
      <c r="T37" s="11">
        <v>0</v>
      </c>
      <c r="U37" s="11">
        <v>12257.6</v>
      </c>
      <c r="V37" s="11">
        <v>12257.6</v>
      </c>
      <c r="W37" s="11">
        <v>0</v>
      </c>
      <c r="X37" s="11">
        <v>12257.6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-12257.6</v>
      </c>
      <c r="AF37" s="31">
        <v>20200</v>
      </c>
      <c r="AG37" s="34"/>
    </row>
    <row r="38" spans="1:33" ht="13.5" thickBot="1">
      <c r="A38" s="48" t="s">
        <v>57</v>
      </c>
      <c r="B38" s="9" t="s">
        <v>314</v>
      </c>
      <c r="C38" s="15">
        <f>SUM(C39+C41)</f>
        <v>59639.72</v>
      </c>
      <c r="D38" s="11">
        <v>0</v>
      </c>
      <c r="E38" s="11">
        <v>0</v>
      </c>
      <c r="F38" s="11">
        <v>0</v>
      </c>
      <c r="G38" s="11">
        <v>20200</v>
      </c>
      <c r="H38" s="11">
        <v>0</v>
      </c>
      <c r="I38" s="11">
        <v>20200</v>
      </c>
      <c r="J38" s="11">
        <v>12257.6</v>
      </c>
      <c r="K38" s="11">
        <v>0</v>
      </c>
      <c r="L38" s="11">
        <v>12257.6</v>
      </c>
      <c r="M38" s="11">
        <v>0</v>
      </c>
      <c r="N38" s="11">
        <v>0</v>
      </c>
      <c r="O38" s="11">
        <v>0</v>
      </c>
      <c r="P38" s="11">
        <v>12257.6</v>
      </c>
      <c r="Q38" s="11">
        <v>0</v>
      </c>
      <c r="R38" s="11">
        <v>12257.6</v>
      </c>
      <c r="S38" s="11">
        <v>12257.6</v>
      </c>
      <c r="T38" s="11">
        <v>0</v>
      </c>
      <c r="U38" s="11">
        <v>12257.6</v>
      </c>
      <c r="V38" s="11">
        <v>12257.6</v>
      </c>
      <c r="W38" s="11">
        <v>0</v>
      </c>
      <c r="X38" s="11">
        <v>12257.6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-12257.6</v>
      </c>
      <c r="AF38" s="31">
        <v>20200</v>
      </c>
      <c r="AG38" s="34"/>
    </row>
    <row r="39" spans="1:33" ht="13.5" thickBot="1">
      <c r="A39" s="48" t="s">
        <v>58</v>
      </c>
      <c r="B39" s="9" t="s">
        <v>315</v>
      </c>
      <c r="C39" s="16">
        <f>SUM(C40)</f>
        <v>59439.72</v>
      </c>
      <c r="D39" s="11">
        <v>0</v>
      </c>
      <c r="E39" s="11">
        <v>0</v>
      </c>
      <c r="F39" s="11">
        <v>0</v>
      </c>
      <c r="G39" s="11">
        <v>20000</v>
      </c>
      <c r="H39" s="11">
        <v>0</v>
      </c>
      <c r="I39" s="11">
        <v>20000</v>
      </c>
      <c r="J39" s="11">
        <v>12257.6</v>
      </c>
      <c r="K39" s="11">
        <v>0</v>
      </c>
      <c r="L39" s="11">
        <v>12257.6</v>
      </c>
      <c r="M39" s="11">
        <v>0</v>
      </c>
      <c r="N39" s="11">
        <v>0</v>
      </c>
      <c r="O39" s="11">
        <v>0</v>
      </c>
      <c r="P39" s="11">
        <v>12257.6</v>
      </c>
      <c r="Q39" s="11">
        <v>0</v>
      </c>
      <c r="R39" s="11">
        <v>12257.6</v>
      </c>
      <c r="S39" s="11">
        <v>12257.6</v>
      </c>
      <c r="T39" s="11">
        <v>0</v>
      </c>
      <c r="U39" s="11">
        <v>12257.6</v>
      </c>
      <c r="V39" s="11">
        <v>12257.6</v>
      </c>
      <c r="W39" s="11">
        <v>0</v>
      </c>
      <c r="X39" s="11">
        <v>12257.6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-12257.6</v>
      </c>
      <c r="AF39" s="31">
        <v>20000</v>
      </c>
      <c r="AG39" s="34"/>
    </row>
    <row r="40" spans="1:33" ht="13.5" thickBot="1">
      <c r="A40" s="48" t="s">
        <v>59</v>
      </c>
      <c r="B40" s="9" t="s">
        <v>315</v>
      </c>
      <c r="C40" s="11">
        <v>59439.72</v>
      </c>
      <c r="D40" s="11">
        <v>0</v>
      </c>
      <c r="E40" s="11">
        <v>0</v>
      </c>
      <c r="F40" s="11">
        <v>0</v>
      </c>
      <c r="G40" s="11">
        <v>20000</v>
      </c>
      <c r="H40" s="11">
        <v>0</v>
      </c>
      <c r="I40" s="11">
        <v>20000</v>
      </c>
      <c r="J40" s="11">
        <v>12257.6</v>
      </c>
      <c r="K40" s="11">
        <v>0</v>
      </c>
      <c r="L40" s="11">
        <v>12257.6</v>
      </c>
      <c r="M40" s="11">
        <v>0</v>
      </c>
      <c r="N40" s="11">
        <v>0</v>
      </c>
      <c r="O40" s="11">
        <v>0</v>
      </c>
      <c r="P40" s="11">
        <v>12257.6</v>
      </c>
      <c r="Q40" s="11">
        <v>0</v>
      </c>
      <c r="R40" s="11">
        <v>12257.6</v>
      </c>
      <c r="S40" s="11">
        <v>12257.6</v>
      </c>
      <c r="T40" s="11">
        <v>0</v>
      </c>
      <c r="U40" s="11">
        <v>12257.6</v>
      </c>
      <c r="V40" s="11">
        <v>12257.6</v>
      </c>
      <c r="W40" s="11">
        <v>0</v>
      </c>
      <c r="X40" s="11">
        <v>12257.6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-12257.6</v>
      </c>
      <c r="AF40" s="31">
        <v>20000</v>
      </c>
      <c r="AG40" s="35" t="s">
        <v>544</v>
      </c>
    </row>
    <row r="41" spans="1:33" ht="13.5" thickBot="1">
      <c r="A41" s="48" t="s">
        <v>60</v>
      </c>
      <c r="B41" s="9" t="s">
        <v>316</v>
      </c>
      <c r="C41" s="16">
        <f>SUM(C42)</f>
        <v>200</v>
      </c>
      <c r="D41" s="11">
        <v>0</v>
      </c>
      <c r="E41" s="11">
        <v>0</v>
      </c>
      <c r="F41" s="11">
        <v>0</v>
      </c>
      <c r="G41" s="11">
        <v>200</v>
      </c>
      <c r="H41" s="11">
        <v>0</v>
      </c>
      <c r="I41" s="11">
        <v>200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31">
        <v>200</v>
      </c>
      <c r="AG41" s="34"/>
    </row>
    <row r="42" spans="1:33" ht="13.5" thickBot="1">
      <c r="A42" s="48" t="s">
        <v>61</v>
      </c>
      <c r="B42" s="9" t="s">
        <v>316</v>
      </c>
      <c r="C42" s="11">
        <v>200</v>
      </c>
      <c r="D42" s="11">
        <v>0</v>
      </c>
      <c r="E42" s="11">
        <v>0</v>
      </c>
      <c r="F42" s="11">
        <v>0</v>
      </c>
      <c r="G42" s="11">
        <v>200</v>
      </c>
      <c r="H42" s="11">
        <v>0</v>
      </c>
      <c r="I42" s="11">
        <v>200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31">
        <v>200</v>
      </c>
      <c r="AG42" s="35" t="s">
        <v>544</v>
      </c>
    </row>
    <row r="43" spans="1:33" ht="26.25" thickBot="1">
      <c r="A43" s="48" t="s">
        <v>62</v>
      </c>
      <c r="B43" s="9" t="s">
        <v>317</v>
      </c>
      <c r="C43" s="11">
        <f>SUM(C44+C47)</f>
        <v>4405036</v>
      </c>
      <c r="D43" s="11">
        <v>0</v>
      </c>
      <c r="E43" s="11">
        <v>0</v>
      </c>
      <c r="F43" s="11">
        <v>0</v>
      </c>
      <c r="G43" s="11">
        <v>4314000</v>
      </c>
      <c r="H43" s="11">
        <v>0</v>
      </c>
      <c r="I43" s="11">
        <v>4314000</v>
      </c>
      <c r="J43" s="11">
        <v>1643708.5</v>
      </c>
      <c r="K43" s="11">
        <v>0</v>
      </c>
      <c r="L43" s="11">
        <v>1643708.5</v>
      </c>
      <c r="M43" s="11">
        <v>0</v>
      </c>
      <c r="N43" s="11">
        <v>0</v>
      </c>
      <c r="O43" s="11">
        <v>0</v>
      </c>
      <c r="P43" s="11">
        <v>1643708.5</v>
      </c>
      <c r="Q43" s="11">
        <v>0</v>
      </c>
      <c r="R43" s="11">
        <v>1643708.5</v>
      </c>
      <c r="S43" s="11">
        <v>1629761.39</v>
      </c>
      <c r="T43" s="11">
        <v>0</v>
      </c>
      <c r="U43" s="11">
        <v>1629761.39</v>
      </c>
      <c r="V43" s="11">
        <v>1643708.5</v>
      </c>
      <c r="W43" s="11">
        <v>0</v>
      </c>
      <c r="X43" s="11">
        <v>1643708.5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-1629761.39</v>
      </c>
      <c r="AF43" s="31">
        <v>4314000</v>
      </c>
      <c r="AG43" s="34"/>
    </row>
    <row r="44" spans="1:33" ht="26.25" thickBot="1">
      <c r="A44" s="48" t="s">
        <v>63</v>
      </c>
      <c r="B44" s="9" t="s">
        <v>318</v>
      </c>
      <c r="C44" s="15">
        <f>SUM(C45)</f>
        <v>4315511</v>
      </c>
      <c r="D44" s="11">
        <v>0</v>
      </c>
      <c r="E44" s="11">
        <v>0</v>
      </c>
      <c r="F44" s="11">
        <v>0</v>
      </c>
      <c r="G44" s="11">
        <v>4227000</v>
      </c>
      <c r="H44" s="11">
        <v>0</v>
      </c>
      <c r="I44" s="11">
        <v>4227000</v>
      </c>
      <c r="J44" s="11">
        <v>1629761.39</v>
      </c>
      <c r="K44" s="11">
        <v>0</v>
      </c>
      <c r="L44" s="11">
        <v>1629761.39</v>
      </c>
      <c r="M44" s="11">
        <v>0</v>
      </c>
      <c r="N44" s="11">
        <v>0</v>
      </c>
      <c r="O44" s="11">
        <v>0</v>
      </c>
      <c r="P44" s="11">
        <v>1629761.39</v>
      </c>
      <c r="Q44" s="11">
        <v>0</v>
      </c>
      <c r="R44" s="11">
        <v>1629761.39</v>
      </c>
      <c r="S44" s="11">
        <v>1629761.39</v>
      </c>
      <c r="T44" s="11">
        <v>0</v>
      </c>
      <c r="U44" s="11">
        <v>1629761.39</v>
      </c>
      <c r="V44" s="11">
        <v>1629761.39</v>
      </c>
      <c r="W44" s="11">
        <v>0</v>
      </c>
      <c r="X44" s="11">
        <v>1629761.39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-1629761.39</v>
      </c>
      <c r="AF44" s="31">
        <v>4227000</v>
      </c>
      <c r="AG44" s="34"/>
    </row>
    <row r="45" spans="1:33" ht="26.25" thickBot="1">
      <c r="A45" s="48" t="s">
        <v>64</v>
      </c>
      <c r="B45" s="9" t="s">
        <v>319</v>
      </c>
      <c r="C45" s="16">
        <f>SUM(C46)</f>
        <v>4315511</v>
      </c>
      <c r="D45" s="11">
        <v>0</v>
      </c>
      <c r="E45" s="11">
        <v>0</v>
      </c>
      <c r="F45" s="11">
        <v>0</v>
      </c>
      <c r="G45" s="11">
        <v>4227000</v>
      </c>
      <c r="H45" s="11">
        <v>0</v>
      </c>
      <c r="I45" s="11">
        <v>4227000</v>
      </c>
      <c r="J45" s="11">
        <v>1629761.39</v>
      </c>
      <c r="K45" s="11">
        <v>0</v>
      </c>
      <c r="L45" s="11">
        <v>1629761.39</v>
      </c>
      <c r="M45" s="11">
        <v>0</v>
      </c>
      <c r="N45" s="11">
        <v>0</v>
      </c>
      <c r="O45" s="11">
        <v>0</v>
      </c>
      <c r="P45" s="11">
        <v>1629761.39</v>
      </c>
      <c r="Q45" s="11">
        <v>0</v>
      </c>
      <c r="R45" s="11">
        <v>1629761.39</v>
      </c>
      <c r="S45" s="11">
        <v>1629761.39</v>
      </c>
      <c r="T45" s="11">
        <v>0</v>
      </c>
      <c r="U45" s="11">
        <v>1629761.39</v>
      </c>
      <c r="V45" s="11">
        <v>1629761.39</v>
      </c>
      <c r="W45" s="11">
        <v>0</v>
      </c>
      <c r="X45" s="11">
        <v>1629761.39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-1629761.39</v>
      </c>
      <c r="AF45" s="31">
        <v>4227000</v>
      </c>
      <c r="AG45" s="34"/>
    </row>
    <row r="46" spans="1:33" ht="26.25" thickBot="1">
      <c r="A46" s="48" t="s">
        <v>65</v>
      </c>
      <c r="B46" s="9" t="s">
        <v>319</v>
      </c>
      <c r="C46" s="11">
        <v>4315511</v>
      </c>
      <c r="D46" s="11">
        <v>0</v>
      </c>
      <c r="E46" s="11">
        <v>0</v>
      </c>
      <c r="F46" s="11">
        <v>0</v>
      </c>
      <c r="G46" s="11">
        <v>4227000</v>
      </c>
      <c r="H46" s="11">
        <v>0</v>
      </c>
      <c r="I46" s="11">
        <v>4227000</v>
      </c>
      <c r="J46" s="11">
        <v>1629761.39</v>
      </c>
      <c r="K46" s="11">
        <v>0</v>
      </c>
      <c r="L46" s="11">
        <v>1629761.39</v>
      </c>
      <c r="M46" s="11">
        <v>0</v>
      </c>
      <c r="N46" s="11">
        <v>0</v>
      </c>
      <c r="O46" s="11">
        <v>0</v>
      </c>
      <c r="P46" s="11">
        <v>1629761.39</v>
      </c>
      <c r="Q46" s="11">
        <v>0</v>
      </c>
      <c r="R46" s="11">
        <v>1629761.39</v>
      </c>
      <c r="S46" s="11">
        <v>1629761.39</v>
      </c>
      <c r="T46" s="11">
        <v>0</v>
      </c>
      <c r="U46" s="11">
        <v>1629761.39</v>
      </c>
      <c r="V46" s="11">
        <v>1629761.39</v>
      </c>
      <c r="W46" s="11">
        <v>0</v>
      </c>
      <c r="X46" s="11">
        <v>1629761.39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-1629761.39</v>
      </c>
      <c r="AF46" s="31">
        <v>4227000</v>
      </c>
      <c r="AG46" s="35" t="s">
        <v>544</v>
      </c>
    </row>
    <row r="47" spans="1:33" ht="26.25" thickBot="1">
      <c r="A47" s="48" t="s">
        <v>66</v>
      </c>
      <c r="B47" s="9" t="s">
        <v>320</v>
      </c>
      <c r="C47" s="15">
        <f>SUM(C48)</f>
        <v>89525</v>
      </c>
      <c r="D47" s="11">
        <v>0</v>
      </c>
      <c r="E47" s="11">
        <v>0</v>
      </c>
      <c r="F47" s="11">
        <v>0</v>
      </c>
      <c r="G47" s="11">
        <v>87000</v>
      </c>
      <c r="H47" s="11">
        <v>0</v>
      </c>
      <c r="I47" s="11">
        <v>87000</v>
      </c>
      <c r="J47" s="11">
        <v>13947.11</v>
      </c>
      <c r="K47" s="11">
        <v>0</v>
      </c>
      <c r="L47" s="11">
        <v>13947.11</v>
      </c>
      <c r="M47" s="11">
        <v>0</v>
      </c>
      <c r="N47" s="11">
        <v>0</v>
      </c>
      <c r="O47" s="11">
        <v>0</v>
      </c>
      <c r="P47" s="11">
        <v>13947.11</v>
      </c>
      <c r="Q47" s="11">
        <v>0</v>
      </c>
      <c r="R47" s="11">
        <v>13947.11</v>
      </c>
      <c r="S47" s="11">
        <v>0</v>
      </c>
      <c r="T47" s="11">
        <v>0</v>
      </c>
      <c r="U47" s="11">
        <v>0</v>
      </c>
      <c r="V47" s="11">
        <v>13947.11</v>
      </c>
      <c r="W47" s="11">
        <v>0</v>
      </c>
      <c r="X47" s="11">
        <v>13947.11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31">
        <v>87000</v>
      </c>
      <c r="AG47" s="34"/>
    </row>
    <row r="48" spans="1:33" ht="13.5" thickBot="1">
      <c r="A48" s="48" t="s">
        <v>67</v>
      </c>
      <c r="B48" s="9" t="s">
        <v>321</v>
      </c>
      <c r="C48" s="16">
        <f>SUM(C49)</f>
        <v>89525</v>
      </c>
      <c r="D48" s="11">
        <v>0</v>
      </c>
      <c r="E48" s="11">
        <v>0</v>
      </c>
      <c r="F48" s="11">
        <v>0</v>
      </c>
      <c r="G48" s="11">
        <v>87000</v>
      </c>
      <c r="H48" s="11">
        <v>0</v>
      </c>
      <c r="I48" s="11">
        <v>87000</v>
      </c>
      <c r="J48" s="11">
        <v>13947.11</v>
      </c>
      <c r="K48" s="11">
        <v>0</v>
      </c>
      <c r="L48" s="11">
        <v>13947.11</v>
      </c>
      <c r="M48" s="11">
        <v>0</v>
      </c>
      <c r="N48" s="11">
        <v>0</v>
      </c>
      <c r="O48" s="11">
        <v>0</v>
      </c>
      <c r="P48" s="11">
        <v>13947.11</v>
      </c>
      <c r="Q48" s="11">
        <v>0</v>
      </c>
      <c r="R48" s="11">
        <v>13947.11</v>
      </c>
      <c r="S48" s="11">
        <v>0</v>
      </c>
      <c r="T48" s="11">
        <v>0</v>
      </c>
      <c r="U48" s="11">
        <v>0</v>
      </c>
      <c r="V48" s="11">
        <v>13947.11</v>
      </c>
      <c r="W48" s="11">
        <v>0</v>
      </c>
      <c r="X48" s="11">
        <v>13947.11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31">
        <v>87000</v>
      </c>
      <c r="AG48" s="34"/>
    </row>
    <row r="49" spans="1:33" ht="13.5" thickBot="1">
      <c r="A49" s="48" t="s">
        <v>68</v>
      </c>
      <c r="B49" s="9" t="s">
        <v>321</v>
      </c>
      <c r="C49" s="11">
        <v>89525</v>
      </c>
      <c r="D49" s="11">
        <v>0</v>
      </c>
      <c r="E49" s="11">
        <v>0</v>
      </c>
      <c r="F49" s="11">
        <v>0</v>
      </c>
      <c r="G49" s="11">
        <v>87000</v>
      </c>
      <c r="H49" s="11">
        <v>0</v>
      </c>
      <c r="I49" s="11">
        <v>87000</v>
      </c>
      <c r="J49" s="11">
        <v>13947.11</v>
      </c>
      <c r="K49" s="11">
        <v>0</v>
      </c>
      <c r="L49" s="11">
        <v>13947.11</v>
      </c>
      <c r="M49" s="11">
        <v>0</v>
      </c>
      <c r="N49" s="11">
        <v>0</v>
      </c>
      <c r="O49" s="11">
        <v>0</v>
      </c>
      <c r="P49" s="11">
        <v>13947.11</v>
      </c>
      <c r="Q49" s="11">
        <v>0</v>
      </c>
      <c r="R49" s="11">
        <v>13947.11</v>
      </c>
      <c r="S49" s="11">
        <v>0</v>
      </c>
      <c r="T49" s="11">
        <v>0</v>
      </c>
      <c r="U49" s="11">
        <v>0</v>
      </c>
      <c r="V49" s="11">
        <v>13947.11</v>
      </c>
      <c r="W49" s="11">
        <v>0</v>
      </c>
      <c r="X49" s="11">
        <v>13947.11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31">
        <v>87000</v>
      </c>
      <c r="AG49" s="35" t="s">
        <v>544</v>
      </c>
    </row>
    <row r="50" spans="1:33" ht="26.25" thickBot="1">
      <c r="A50" s="48" t="s">
        <v>69</v>
      </c>
      <c r="B50" s="9" t="s">
        <v>322</v>
      </c>
      <c r="C50" s="14">
        <f>SUM(C51+C66+C69+C72+C77)</f>
        <v>820900</v>
      </c>
      <c r="D50" s="11">
        <v>0</v>
      </c>
      <c r="E50" s="11">
        <v>0</v>
      </c>
      <c r="F50" s="11">
        <v>0</v>
      </c>
      <c r="G50" s="11">
        <v>742300</v>
      </c>
      <c r="H50" s="11">
        <v>0</v>
      </c>
      <c r="I50" s="11">
        <v>742300</v>
      </c>
      <c r="J50" s="11">
        <v>316480.77</v>
      </c>
      <c r="K50" s="11">
        <v>0</v>
      </c>
      <c r="L50" s="11">
        <v>316480.77</v>
      </c>
      <c r="M50" s="11">
        <v>0</v>
      </c>
      <c r="N50" s="11">
        <v>0</v>
      </c>
      <c r="O50" s="11">
        <v>0</v>
      </c>
      <c r="P50" s="11">
        <v>316480.77</v>
      </c>
      <c r="Q50" s="11">
        <v>0</v>
      </c>
      <c r="R50" s="11">
        <v>316480.77</v>
      </c>
      <c r="S50" s="11">
        <v>199410.48</v>
      </c>
      <c r="T50" s="11">
        <v>0</v>
      </c>
      <c r="U50" s="11">
        <v>199410.48</v>
      </c>
      <c r="V50" s="11">
        <v>315868.45</v>
      </c>
      <c r="W50" s="11">
        <v>0</v>
      </c>
      <c r="X50" s="11">
        <v>315868.45</v>
      </c>
      <c r="Y50" s="11">
        <v>612.320000000007</v>
      </c>
      <c r="Z50" s="11">
        <v>0</v>
      </c>
      <c r="AA50" s="11">
        <v>612.320000000007</v>
      </c>
      <c r="AB50" s="11">
        <v>0</v>
      </c>
      <c r="AC50" s="11">
        <v>0</v>
      </c>
      <c r="AD50" s="11">
        <v>0</v>
      </c>
      <c r="AE50" s="11">
        <v>-199410.48</v>
      </c>
      <c r="AF50" s="31">
        <v>742300</v>
      </c>
      <c r="AG50" s="36"/>
    </row>
    <row r="51" spans="1:33" ht="26.25" thickBot="1">
      <c r="A51" s="48" t="s">
        <v>70</v>
      </c>
      <c r="B51" s="9" t="s">
        <v>323</v>
      </c>
      <c r="C51" s="15">
        <f>SUM(C52+C54+C56+C58+C60+C62+C64)</f>
        <v>125700</v>
      </c>
      <c r="D51" s="11">
        <v>0</v>
      </c>
      <c r="E51" s="11">
        <v>0</v>
      </c>
      <c r="F51" s="11">
        <v>0</v>
      </c>
      <c r="G51" s="11">
        <v>89000</v>
      </c>
      <c r="H51" s="11">
        <v>0</v>
      </c>
      <c r="I51" s="11">
        <v>89000</v>
      </c>
      <c r="J51" s="11">
        <v>56289</v>
      </c>
      <c r="K51" s="11">
        <v>0</v>
      </c>
      <c r="L51" s="11">
        <v>56289</v>
      </c>
      <c r="M51" s="11">
        <v>0</v>
      </c>
      <c r="N51" s="11">
        <v>0</v>
      </c>
      <c r="O51" s="11">
        <v>0</v>
      </c>
      <c r="P51" s="11">
        <v>56289</v>
      </c>
      <c r="Q51" s="11">
        <v>0</v>
      </c>
      <c r="R51" s="11">
        <v>56289</v>
      </c>
      <c r="S51" s="11">
        <v>0</v>
      </c>
      <c r="T51" s="11">
        <v>0</v>
      </c>
      <c r="U51" s="11">
        <v>0</v>
      </c>
      <c r="V51" s="11">
        <v>56289</v>
      </c>
      <c r="W51" s="11">
        <v>0</v>
      </c>
      <c r="X51" s="11">
        <v>56289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31">
        <v>89000</v>
      </c>
      <c r="AG51" s="34"/>
    </row>
    <row r="52" spans="1:34" ht="13.5" thickBot="1">
      <c r="A52" s="48" t="s">
        <v>488</v>
      </c>
      <c r="B52" s="9" t="s">
        <v>490</v>
      </c>
      <c r="C52" s="19">
        <f>SUM(C53)</f>
        <v>12000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31"/>
      <c r="AG52" s="34"/>
      <c r="AH52" s="46"/>
    </row>
    <row r="53" spans="1:34" ht="13.5" thickBot="1">
      <c r="A53" s="48" t="s">
        <v>489</v>
      </c>
      <c r="B53" s="9" t="s">
        <v>491</v>
      </c>
      <c r="C53" s="11">
        <v>12000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31"/>
      <c r="AG53" s="35" t="s">
        <v>544</v>
      </c>
      <c r="AH53" s="46"/>
    </row>
    <row r="54" spans="1:33" ht="13.5" thickBot="1">
      <c r="A54" s="48" t="s">
        <v>71</v>
      </c>
      <c r="B54" s="9" t="s">
        <v>324</v>
      </c>
      <c r="C54" s="16">
        <f>SUM(C55)</f>
        <v>70000</v>
      </c>
      <c r="D54" s="11">
        <v>0</v>
      </c>
      <c r="E54" s="11">
        <v>0</v>
      </c>
      <c r="F54" s="11">
        <v>0</v>
      </c>
      <c r="G54" s="11">
        <v>42000</v>
      </c>
      <c r="H54" s="11">
        <v>0</v>
      </c>
      <c r="I54" s="11">
        <v>42000</v>
      </c>
      <c r="J54" s="11">
        <v>25641</v>
      </c>
      <c r="K54" s="11">
        <v>0</v>
      </c>
      <c r="L54" s="11">
        <v>25641</v>
      </c>
      <c r="M54" s="11">
        <v>0</v>
      </c>
      <c r="N54" s="11">
        <v>0</v>
      </c>
      <c r="O54" s="11">
        <v>0</v>
      </c>
      <c r="P54" s="11">
        <v>25641</v>
      </c>
      <c r="Q54" s="11">
        <v>0</v>
      </c>
      <c r="R54" s="11">
        <v>25641</v>
      </c>
      <c r="S54" s="11">
        <v>0</v>
      </c>
      <c r="T54" s="11">
        <v>0</v>
      </c>
      <c r="U54" s="11">
        <v>0</v>
      </c>
      <c r="V54" s="11">
        <v>25641</v>
      </c>
      <c r="W54" s="11">
        <v>0</v>
      </c>
      <c r="X54" s="11">
        <v>25641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31">
        <v>42000</v>
      </c>
      <c r="AG54" s="34"/>
    </row>
    <row r="55" spans="1:33" ht="13.5" thickBot="1">
      <c r="A55" s="48" t="s">
        <v>72</v>
      </c>
      <c r="B55" s="9" t="s">
        <v>324</v>
      </c>
      <c r="C55" s="11">
        <v>70000</v>
      </c>
      <c r="D55" s="11">
        <v>0</v>
      </c>
      <c r="E55" s="11">
        <v>0</v>
      </c>
      <c r="F55" s="11">
        <v>0</v>
      </c>
      <c r="G55" s="11">
        <v>42000</v>
      </c>
      <c r="H55" s="11">
        <v>0</v>
      </c>
      <c r="I55" s="11">
        <v>42000</v>
      </c>
      <c r="J55" s="11">
        <v>25641</v>
      </c>
      <c r="K55" s="11">
        <v>0</v>
      </c>
      <c r="L55" s="11">
        <v>25641</v>
      </c>
      <c r="M55" s="11">
        <v>0</v>
      </c>
      <c r="N55" s="11">
        <v>0</v>
      </c>
      <c r="O55" s="11">
        <v>0</v>
      </c>
      <c r="P55" s="11">
        <v>25641</v>
      </c>
      <c r="Q55" s="11">
        <v>0</v>
      </c>
      <c r="R55" s="11">
        <v>25641</v>
      </c>
      <c r="S55" s="11">
        <v>0</v>
      </c>
      <c r="T55" s="11">
        <v>0</v>
      </c>
      <c r="U55" s="11">
        <v>0</v>
      </c>
      <c r="V55" s="11">
        <v>25641</v>
      </c>
      <c r="W55" s="11">
        <v>0</v>
      </c>
      <c r="X55" s="11">
        <v>25641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31">
        <v>42000</v>
      </c>
      <c r="AG55" s="38" t="s">
        <v>544</v>
      </c>
    </row>
    <row r="56" spans="1:33" ht="26.25" thickBot="1">
      <c r="A56" s="48" t="s">
        <v>73</v>
      </c>
      <c r="B56" s="9" t="s">
        <v>325</v>
      </c>
      <c r="C56" s="16">
        <f>SUM(C57)</f>
        <v>1000</v>
      </c>
      <c r="D56" s="11">
        <v>0</v>
      </c>
      <c r="E56" s="11">
        <v>0</v>
      </c>
      <c r="F56" s="11">
        <v>0</v>
      </c>
      <c r="G56" s="11">
        <v>12000</v>
      </c>
      <c r="H56" s="11">
        <v>0</v>
      </c>
      <c r="I56" s="11">
        <v>12000</v>
      </c>
      <c r="J56" s="11">
        <v>6138</v>
      </c>
      <c r="K56" s="11">
        <v>0</v>
      </c>
      <c r="L56" s="11">
        <v>6138</v>
      </c>
      <c r="M56" s="11">
        <v>0</v>
      </c>
      <c r="N56" s="11">
        <v>0</v>
      </c>
      <c r="O56" s="11">
        <v>0</v>
      </c>
      <c r="P56" s="11">
        <v>6138</v>
      </c>
      <c r="Q56" s="11">
        <v>0</v>
      </c>
      <c r="R56" s="11">
        <v>6138</v>
      </c>
      <c r="S56" s="11">
        <v>0</v>
      </c>
      <c r="T56" s="11">
        <v>0</v>
      </c>
      <c r="U56" s="11">
        <v>0</v>
      </c>
      <c r="V56" s="11">
        <v>6138</v>
      </c>
      <c r="W56" s="11">
        <v>0</v>
      </c>
      <c r="X56" s="11">
        <v>6138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31">
        <v>12000</v>
      </c>
      <c r="AG56" s="34"/>
    </row>
    <row r="57" spans="1:33" ht="26.25" thickBot="1">
      <c r="A57" s="48" t="s">
        <v>74</v>
      </c>
      <c r="B57" s="9" t="s">
        <v>325</v>
      </c>
      <c r="C57" s="11">
        <v>1000</v>
      </c>
      <c r="D57" s="11">
        <v>0</v>
      </c>
      <c r="E57" s="11">
        <v>0</v>
      </c>
      <c r="F57" s="11">
        <v>0</v>
      </c>
      <c r="G57" s="11">
        <v>12000</v>
      </c>
      <c r="H57" s="11">
        <v>0</v>
      </c>
      <c r="I57" s="11">
        <v>12000</v>
      </c>
      <c r="J57" s="11">
        <v>6138</v>
      </c>
      <c r="K57" s="11">
        <v>0</v>
      </c>
      <c r="L57" s="11">
        <v>6138</v>
      </c>
      <c r="M57" s="11">
        <v>0</v>
      </c>
      <c r="N57" s="11">
        <v>0</v>
      </c>
      <c r="O57" s="11">
        <v>0</v>
      </c>
      <c r="P57" s="11">
        <v>6138</v>
      </c>
      <c r="Q57" s="11">
        <v>0</v>
      </c>
      <c r="R57" s="11">
        <v>6138</v>
      </c>
      <c r="S57" s="11">
        <v>0</v>
      </c>
      <c r="T57" s="11">
        <v>0</v>
      </c>
      <c r="U57" s="11">
        <v>0</v>
      </c>
      <c r="V57" s="11">
        <v>6138</v>
      </c>
      <c r="W57" s="11">
        <v>0</v>
      </c>
      <c r="X57" s="11">
        <v>6138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31">
        <v>12000</v>
      </c>
      <c r="AG57" s="39" t="s">
        <v>544</v>
      </c>
    </row>
    <row r="58" spans="1:33" ht="13.5" thickBot="1">
      <c r="A58" s="48" t="s">
        <v>75</v>
      </c>
      <c r="B58" s="9" t="s">
        <v>326</v>
      </c>
      <c r="C58" s="16">
        <f>SUM(C59)</f>
        <v>20000</v>
      </c>
      <c r="D58" s="11">
        <v>0</v>
      </c>
      <c r="E58" s="11">
        <v>0</v>
      </c>
      <c r="F58" s="11">
        <v>0</v>
      </c>
      <c r="G58" s="11">
        <v>17000</v>
      </c>
      <c r="H58" s="11">
        <v>0</v>
      </c>
      <c r="I58" s="11">
        <v>17000</v>
      </c>
      <c r="J58" s="11">
        <v>11879</v>
      </c>
      <c r="K58" s="11">
        <v>0</v>
      </c>
      <c r="L58" s="11">
        <v>11879</v>
      </c>
      <c r="M58" s="11">
        <v>0</v>
      </c>
      <c r="N58" s="11">
        <v>0</v>
      </c>
      <c r="O58" s="11">
        <v>0</v>
      </c>
      <c r="P58" s="11">
        <v>11879</v>
      </c>
      <c r="Q58" s="11">
        <v>0</v>
      </c>
      <c r="R58" s="11">
        <v>11879</v>
      </c>
      <c r="S58" s="11">
        <v>0</v>
      </c>
      <c r="T58" s="11">
        <v>0</v>
      </c>
      <c r="U58" s="11">
        <v>0</v>
      </c>
      <c r="V58" s="11">
        <v>11879</v>
      </c>
      <c r="W58" s="11">
        <v>0</v>
      </c>
      <c r="X58" s="11">
        <v>11879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31">
        <v>17000</v>
      </c>
      <c r="AG58" s="34"/>
    </row>
    <row r="59" spans="1:33" ht="13.5" thickBot="1">
      <c r="A59" s="48" t="s">
        <v>76</v>
      </c>
      <c r="B59" s="9" t="s">
        <v>326</v>
      </c>
      <c r="C59" s="11">
        <v>20000</v>
      </c>
      <c r="D59" s="11">
        <v>0</v>
      </c>
      <c r="E59" s="11">
        <v>0</v>
      </c>
      <c r="F59" s="11">
        <v>0</v>
      </c>
      <c r="G59" s="11">
        <v>17000</v>
      </c>
      <c r="H59" s="11">
        <v>0</v>
      </c>
      <c r="I59" s="11">
        <v>17000</v>
      </c>
      <c r="J59" s="11">
        <v>11879</v>
      </c>
      <c r="K59" s="11">
        <v>0</v>
      </c>
      <c r="L59" s="11">
        <v>11879</v>
      </c>
      <c r="M59" s="11">
        <v>0</v>
      </c>
      <c r="N59" s="11">
        <v>0</v>
      </c>
      <c r="O59" s="11">
        <v>0</v>
      </c>
      <c r="P59" s="11">
        <v>11879</v>
      </c>
      <c r="Q59" s="11">
        <v>0</v>
      </c>
      <c r="R59" s="11">
        <v>11879</v>
      </c>
      <c r="S59" s="11">
        <v>0</v>
      </c>
      <c r="T59" s="11">
        <v>0</v>
      </c>
      <c r="U59" s="11">
        <v>0</v>
      </c>
      <c r="V59" s="11">
        <v>11879</v>
      </c>
      <c r="W59" s="11">
        <v>0</v>
      </c>
      <c r="X59" s="11">
        <v>11879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31">
        <v>17000</v>
      </c>
      <c r="AG59" s="39" t="s">
        <v>544</v>
      </c>
    </row>
    <row r="60" spans="1:33" ht="13.5" thickBot="1">
      <c r="A60" s="48" t="s">
        <v>77</v>
      </c>
      <c r="B60" s="9" t="s">
        <v>327</v>
      </c>
      <c r="C60" s="16">
        <f>SUM(C61)</f>
        <v>22000</v>
      </c>
      <c r="D60" s="11">
        <v>0</v>
      </c>
      <c r="E60" s="11">
        <v>0</v>
      </c>
      <c r="F60" s="11">
        <v>0</v>
      </c>
      <c r="G60" s="11">
        <v>18000</v>
      </c>
      <c r="H60" s="11">
        <v>0</v>
      </c>
      <c r="I60" s="11">
        <v>18000</v>
      </c>
      <c r="J60" s="11">
        <v>12631</v>
      </c>
      <c r="K60" s="11">
        <v>0</v>
      </c>
      <c r="L60" s="11">
        <v>12631</v>
      </c>
      <c r="M60" s="11">
        <v>0</v>
      </c>
      <c r="N60" s="11">
        <v>0</v>
      </c>
      <c r="O60" s="11">
        <v>0</v>
      </c>
      <c r="P60" s="11">
        <v>12631</v>
      </c>
      <c r="Q60" s="11">
        <v>0</v>
      </c>
      <c r="R60" s="11">
        <v>12631</v>
      </c>
      <c r="S60" s="11">
        <v>0</v>
      </c>
      <c r="T60" s="11">
        <v>0</v>
      </c>
      <c r="U60" s="11">
        <v>0</v>
      </c>
      <c r="V60" s="11">
        <v>12631</v>
      </c>
      <c r="W60" s="11">
        <v>0</v>
      </c>
      <c r="X60" s="11">
        <v>12631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31">
        <v>18000</v>
      </c>
      <c r="AG60" s="34"/>
    </row>
    <row r="61" spans="1:33" ht="13.5" thickBot="1">
      <c r="A61" s="48" t="s">
        <v>78</v>
      </c>
      <c r="B61" s="9" t="s">
        <v>327</v>
      </c>
      <c r="C61" s="11">
        <v>22000</v>
      </c>
      <c r="D61" s="11">
        <v>0</v>
      </c>
      <c r="E61" s="11">
        <v>0</v>
      </c>
      <c r="F61" s="11">
        <v>0</v>
      </c>
      <c r="G61" s="11">
        <v>18000</v>
      </c>
      <c r="H61" s="11">
        <v>0</v>
      </c>
      <c r="I61" s="11">
        <v>18000</v>
      </c>
      <c r="J61" s="11">
        <v>12631</v>
      </c>
      <c r="K61" s="11">
        <v>0</v>
      </c>
      <c r="L61" s="11">
        <v>12631</v>
      </c>
      <c r="M61" s="11">
        <v>0</v>
      </c>
      <c r="N61" s="11">
        <v>0</v>
      </c>
      <c r="O61" s="11">
        <v>0</v>
      </c>
      <c r="P61" s="11">
        <v>12631</v>
      </c>
      <c r="Q61" s="11">
        <v>0</v>
      </c>
      <c r="R61" s="11">
        <v>12631</v>
      </c>
      <c r="S61" s="11">
        <v>0</v>
      </c>
      <c r="T61" s="11">
        <v>0</v>
      </c>
      <c r="U61" s="11">
        <v>0</v>
      </c>
      <c r="V61" s="11">
        <v>12631</v>
      </c>
      <c r="W61" s="11">
        <v>0</v>
      </c>
      <c r="X61" s="11">
        <v>12631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31">
        <v>18000</v>
      </c>
      <c r="AG61" s="39" t="s">
        <v>544</v>
      </c>
    </row>
    <row r="62" spans="1:33" ht="13.5" thickBot="1">
      <c r="A62" s="48" t="s">
        <v>520</v>
      </c>
      <c r="B62" s="9" t="s">
        <v>524</v>
      </c>
      <c r="C62" s="16">
        <f>SUM(C63)</f>
        <v>500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31"/>
      <c r="AG62" s="34"/>
    </row>
    <row r="63" spans="1:33" ht="13.5" thickBot="1">
      <c r="A63" s="48" t="s">
        <v>522</v>
      </c>
      <c r="B63" s="9" t="s">
        <v>524</v>
      </c>
      <c r="C63" s="11">
        <v>500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31"/>
      <c r="AG63" s="39" t="s">
        <v>544</v>
      </c>
    </row>
    <row r="64" spans="1:33" ht="13.5" thickBot="1">
      <c r="A64" s="48" t="s">
        <v>521</v>
      </c>
      <c r="B64" s="9" t="s">
        <v>525</v>
      </c>
      <c r="C64" s="16">
        <f>SUM(C65)</f>
        <v>200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31"/>
      <c r="AG64" s="34"/>
    </row>
    <row r="65" spans="1:33" ht="13.5" thickBot="1">
      <c r="A65" s="48" t="s">
        <v>523</v>
      </c>
      <c r="B65" s="9" t="s">
        <v>526</v>
      </c>
      <c r="C65" s="11">
        <v>200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31"/>
      <c r="AG65" s="39" t="s">
        <v>544</v>
      </c>
    </row>
    <row r="66" spans="1:33" ht="26.25" thickBot="1">
      <c r="A66" s="48" t="s">
        <v>79</v>
      </c>
      <c r="B66" s="9" t="s">
        <v>328</v>
      </c>
      <c r="C66" s="15">
        <f>SUM(C67)</f>
        <v>1000</v>
      </c>
      <c r="D66" s="11">
        <v>0</v>
      </c>
      <c r="E66" s="11">
        <v>0</v>
      </c>
      <c r="F66" s="11">
        <v>0</v>
      </c>
      <c r="G66" s="11">
        <v>1000</v>
      </c>
      <c r="H66" s="11">
        <v>0</v>
      </c>
      <c r="I66" s="11">
        <v>1000</v>
      </c>
      <c r="J66" s="11">
        <v>577.27</v>
      </c>
      <c r="K66" s="11">
        <v>0</v>
      </c>
      <c r="L66" s="11">
        <v>577.27</v>
      </c>
      <c r="M66" s="11">
        <v>0</v>
      </c>
      <c r="N66" s="11">
        <v>0</v>
      </c>
      <c r="O66" s="11">
        <v>0</v>
      </c>
      <c r="P66" s="11">
        <v>577.27</v>
      </c>
      <c r="Q66" s="11">
        <v>0</v>
      </c>
      <c r="R66" s="11">
        <v>577.27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577.27</v>
      </c>
      <c r="Z66" s="11">
        <v>0</v>
      </c>
      <c r="AA66" s="11">
        <v>577.27</v>
      </c>
      <c r="AB66" s="11">
        <v>0</v>
      </c>
      <c r="AC66" s="11">
        <v>0</v>
      </c>
      <c r="AD66" s="11">
        <v>0</v>
      </c>
      <c r="AE66" s="11">
        <v>0</v>
      </c>
      <c r="AF66" s="31">
        <v>1000</v>
      </c>
      <c r="AG66" s="34"/>
    </row>
    <row r="67" spans="1:33" ht="13.5" thickBot="1">
      <c r="A67" s="48" t="s">
        <v>80</v>
      </c>
      <c r="B67" s="9" t="s">
        <v>329</v>
      </c>
      <c r="C67" s="16">
        <f>SUM(C68)</f>
        <v>1000</v>
      </c>
      <c r="D67" s="11">
        <v>0</v>
      </c>
      <c r="E67" s="11">
        <v>0</v>
      </c>
      <c r="F67" s="11">
        <v>0</v>
      </c>
      <c r="G67" s="11">
        <v>1000</v>
      </c>
      <c r="H67" s="11">
        <v>0</v>
      </c>
      <c r="I67" s="11">
        <v>1000</v>
      </c>
      <c r="J67" s="11">
        <v>577.27</v>
      </c>
      <c r="K67" s="11">
        <v>0</v>
      </c>
      <c r="L67" s="11">
        <v>577.27</v>
      </c>
      <c r="M67" s="11">
        <v>0</v>
      </c>
      <c r="N67" s="11">
        <v>0</v>
      </c>
      <c r="O67" s="11">
        <v>0</v>
      </c>
      <c r="P67" s="11">
        <v>577.27</v>
      </c>
      <c r="Q67" s="11">
        <v>0</v>
      </c>
      <c r="R67" s="11">
        <v>577.27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577.27</v>
      </c>
      <c r="Z67" s="11">
        <v>0</v>
      </c>
      <c r="AA67" s="11">
        <v>577.27</v>
      </c>
      <c r="AB67" s="11">
        <v>0</v>
      </c>
      <c r="AC67" s="11">
        <v>0</v>
      </c>
      <c r="AD67" s="11">
        <v>0</v>
      </c>
      <c r="AE67" s="11">
        <v>0</v>
      </c>
      <c r="AF67" s="31">
        <v>1000</v>
      </c>
      <c r="AG67" s="34"/>
    </row>
    <row r="68" spans="1:33" ht="13.5" thickBot="1">
      <c r="A68" s="48" t="s">
        <v>81</v>
      </c>
      <c r="B68" s="9" t="s">
        <v>329</v>
      </c>
      <c r="C68" s="11">
        <v>1000</v>
      </c>
      <c r="D68" s="11">
        <v>0</v>
      </c>
      <c r="E68" s="11">
        <v>0</v>
      </c>
      <c r="F68" s="11">
        <v>0</v>
      </c>
      <c r="G68" s="11">
        <v>1000</v>
      </c>
      <c r="H68" s="11">
        <v>0</v>
      </c>
      <c r="I68" s="11">
        <v>1000</v>
      </c>
      <c r="J68" s="11">
        <v>577.27</v>
      </c>
      <c r="K68" s="11">
        <v>0</v>
      </c>
      <c r="L68" s="11">
        <v>577.27</v>
      </c>
      <c r="M68" s="11">
        <v>0</v>
      </c>
      <c r="N68" s="11">
        <v>0</v>
      </c>
      <c r="O68" s="11">
        <v>0</v>
      </c>
      <c r="P68" s="11">
        <v>577.27</v>
      </c>
      <c r="Q68" s="11">
        <v>0</v>
      </c>
      <c r="R68" s="11">
        <v>577.27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577.27</v>
      </c>
      <c r="Z68" s="11">
        <v>0</v>
      </c>
      <c r="AA68" s="11">
        <v>577.27</v>
      </c>
      <c r="AB68" s="11">
        <v>0</v>
      </c>
      <c r="AC68" s="11">
        <v>0</v>
      </c>
      <c r="AD68" s="11">
        <v>0</v>
      </c>
      <c r="AE68" s="11">
        <v>0</v>
      </c>
      <c r="AF68" s="31">
        <v>1000</v>
      </c>
      <c r="AG68" s="39" t="s">
        <v>544</v>
      </c>
    </row>
    <row r="69" spans="1:33" ht="26.25" thickBot="1">
      <c r="A69" s="48" t="s">
        <v>82</v>
      </c>
      <c r="B69" s="9" t="s">
        <v>330</v>
      </c>
      <c r="C69" s="15">
        <f>SUM(C70)</f>
        <v>500000</v>
      </c>
      <c r="D69" s="11">
        <v>0</v>
      </c>
      <c r="E69" s="11">
        <v>0</v>
      </c>
      <c r="F69" s="11">
        <v>0</v>
      </c>
      <c r="G69" s="11">
        <v>460000</v>
      </c>
      <c r="H69" s="11">
        <v>0</v>
      </c>
      <c r="I69" s="11">
        <v>460000</v>
      </c>
      <c r="J69" s="11">
        <v>156094.27</v>
      </c>
      <c r="K69" s="11">
        <v>0</v>
      </c>
      <c r="L69" s="11">
        <v>156094.27</v>
      </c>
      <c r="M69" s="11">
        <v>0</v>
      </c>
      <c r="N69" s="11">
        <v>0</v>
      </c>
      <c r="O69" s="11">
        <v>0</v>
      </c>
      <c r="P69" s="11">
        <v>156094.27</v>
      </c>
      <c r="Q69" s="11">
        <v>0</v>
      </c>
      <c r="R69" s="11">
        <v>156094.27</v>
      </c>
      <c r="S69" s="11">
        <v>155859.88</v>
      </c>
      <c r="T69" s="11">
        <v>0</v>
      </c>
      <c r="U69" s="11">
        <v>155859.88</v>
      </c>
      <c r="V69" s="11">
        <v>156094.27</v>
      </c>
      <c r="W69" s="11">
        <v>0</v>
      </c>
      <c r="X69" s="11">
        <v>156094.27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-155859.88</v>
      </c>
      <c r="AF69" s="31">
        <v>460000</v>
      </c>
      <c r="AG69" s="34"/>
    </row>
    <row r="70" spans="1:33" ht="26.25" thickBot="1">
      <c r="A70" s="48" t="s">
        <v>83</v>
      </c>
      <c r="B70" s="9" t="s">
        <v>331</v>
      </c>
      <c r="C70" s="16">
        <f>SUM(C71)</f>
        <v>500000</v>
      </c>
      <c r="D70" s="11">
        <v>0</v>
      </c>
      <c r="E70" s="11">
        <v>0</v>
      </c>
      <c r="F70" s="11">
        <v>0</v>
      </c>
      <c r="G70" s="11">
        <v>460000</v>
      </c>
      <c r="H70" s="11">
        <v>0</v>
      </c>
      <c r="I70" s="11">
        <v>460000</v>
      </c>
      <c r="J70" s="11">
        <v>156094.27</v>
      </c>
      <c r="K70" s="11">
        <v>0</v>
      </c>
      <c r="L70" s="11">
        <v>156094.27</v>
      </c>
      <c r="M70" s="11">
        <v>0</v>
      </c>
      <c r="N70" s="11">
        <v>0</v>
      </c>
      <c r="O70" s="11">
        <v>0</v>
      </c>
      <c r="P70" s="11">
        <v>156094.27</v>
      </c>
      <c r="Q70" s="11">
        <v>0</v>
      </c>
      <c r="R70" s="11">
        <v>156094.27</v>
      </c>
      <c r="S70" s="11">
        <v>155859.88</v>
      </c>
      <c r="T70" s="11">
        <v>0</v>
      </c>
      <c r="U70" s="11">
        <v>155859.88</v>
      </c>
      <c r="V70" s="11">
        <v>156094.27</v>
      </c>
      <c r="W70" s="11">
        <v>0</v>
      </c>
      <c r="X70" s="11">
        <v>156094.27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-155859.88</v>
      </c>
      <c r="AF70" s="31">
        <v>460000</v>
      </c>
      <c r="AG70" s="34"/>
    </row>
    <row r="71" spans="1:33" ht="26.25" thickBot="1">
      <c r="A71" s="48" t="s">
        <v>84</v>
      </c>
      <c r="B71" s="9" t="s">
        <v>331</v>
      </c>
      <c r="C71" s="11">
        <v>500000</v>
      </c>
      <c r="D71" s="11">
        <v>0</v>
      </c>
      <c r="E71" s="11">
        <v>0</v>
      </c>
      <c r="F71" s="11">
        <v>0</v>
      </c>
      <c r="G71" s="11">
        <v>460000</v>
      </c>
      <c r="H71" s="11">
        <v>0</v>
      </c>
      <c r="I71" s="11">
        <v>460000</v>
      </c>
      <c r="J71" s="11">
        <v>156094.27</v>
      </c>
      <c r="K71" s="11">
        <v>0</v>
      </c>
      <c r="L71" s="11">
        <v>156094.27</v>
      </c>
      <c r="M71" s="11">
        <v>0</v>
      </c>
      <c r="N71" s="11">
        <v>0</v>
      </c>
      <c r="O71" s="11">
        <v>0</v>
      </c>
      <c r="P71" s="11">
        <v>156094.27</v>
      </c>
      <c r="Q71" s="11">
        <v>0</v>
      </c>
      <c r="R71" s="11">
        <v>156094.27</v>
      </c>
      <c r="S71" s="11">
        <v>155859.88</v>
      </c>
      <c r="T71" s="11">
        <v>0</v>
      </c>
      <c r="U71" s="11">
        <v>155859.88</v>
      </c>
      <c r="V71" s="11">
        <v>156094.27</v>
      </c>
      <c r="W71" s="11">
        <v>0</v>
      </c>
      <c r="X71" s="11">
        <v>156094.27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-155859.88</v>
      </c>
      <c r="AF71" s="31">
        <v>460000</v>
      </c>
      <c r="AG71" s="39" t="s">
        <v>544</v>
      </c>
    </row>
    <row r="72" spans="1:33" ht="26.25" thickBot="1">
      <c r="A72" s="48" t="s">
        <v>85</v>
      </c>
      <c r="B72" s="9" t="s">
        <v>332</v>
      </c>
      <c r="C72" s="15">
        <f>SUM(C73+C75)</f>
        <v>31800</v>
      </c>
      <c r="D72" s="11">
        <v>0</v>
      </c>
      <c r="E72" s="11">
        <v>0</v>
      </c>
      <c r="F72" s="11">
        <v>0</v>
      </c>
      <c r="G72" s="11">
        <v>32000</v>
      </c>
      <c r="H72" s="11">
        <v>0</v>
      </c>
      <c r="I72" s="11">
        <v>32000</v>
      </c>
      <c r="J72" s="11">
        <v>6710</v>
      </c>
      <c r="K72" s="11">
        <v>0</v>
      </c>
      <c r="L72" s="11">
        <v>6710</v>
      </c>
      <c r="M72" s="11">
        <v>0</v>
      </c>
      <c r="N72" s="11">
        <v>0</v>
      </c>
      <c r="O72" s="11">
        <v>0</v>
      </c>
      <c r="P72" s="11">
        <v>6710</v>
      </c>
      <c r="Q72" s="11">
        <v>0</v>
      </c>
      <c r="R72" s="11">
        <v>6710</v>
      </c>
      <c r="S72" s="11">
        <v>0</v>
      </c>
      <c r="T72" s="11">
        <v>0</v>
      </c>
      <c r="U72" s="11">
        <v>0</v>
      </c>
      <c r="V72" s="11">
        <v>6674.95</v>
      </c>
      <c r="W72" s="11">
        <v>0</v>
      </c>
      <c r="X72" s="11">
        <v>6674.95</v>
      </c>
      <c r="Y72" s="11">
        <v>35.05000000000018</v>
      </c>
      <c r="Z72" s="11">
        <v>0</v>
      </c>
      <c r="AA72" s="11">
        <v>35.05000000000018</v>
      </c>
      <c r="AB72" s="11">
        <v>0</v>
      </c>
      <c r="AC72" s="11">
        <v>0</v>
      </c>
      <c r="AD72" s="11">
        <v>0</v>
      </c>
      <c r="AE72" s="11">
        <v>0</v>
      </c>
      <c r="AF72" s="31">
        <v>32000</v>
      </c>
      <c r="AG72" s="34"/>
    </row>
    <row r="73" spans="1:33" ht="26.25" thickBot="1">
      <c r="A73" s="48" t="s">
        <v>86</v>
      </c>
      <c r="B73" s="9" t="s">
        <v>333</v>
      </c>
      <c r="C73" s="16">
        <f>SUM(C74)</f>
        <v>1800</v>
      </c>
      <c r="D73" s="11">
        <v>0</v>
      </c>
      <c r="E73" s="11">
        <v>0</v>
      </c>
      <c r="F73" s="11">
        <v>0</v>
      </c>
      <c r="G73" s="11">
        <v>2000</v>
      </c>
      <c r="H73" s="11">
        <v>0</v>
      </c>
      <c r="I73" s="11">
        <v>2000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31">
        <v>2000</v>
      </c>
      <c r="AG73" s="34"/>
    </row>
    <row r="74" spans="1:33" ht="26.25" thickBot="1">
      <c r="A74" s="48" t="s">
        <v>87</v>
      </c>
      <c r="B74" s="9" t="s">
        <v>333</v>
      </c>
      <c r="C74" s="11">
        <v>1800</v>
      </c>
      <c r="D74" s="11">
        <v>0</v>
      </c>
      <c r="E74" s="11">
        <v>0</v>
      </c>
      <c r="F74" s="11">
        <v>0</v>
      </c>
      <c r="G74" s="11">
        <v>2000</v>
      </c>
      <c r="H74" s="11">
        <v>0</v>
      </c>
      <c r="I74" s="11">
        <v>2000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31">
        <v>2000</v>
      </c>
      <c r="AG74" s="39" t="s">
        <v>544</v>
      </c>
    </row>
    <row r="75" spans="1:33" ht="51.75" thickBot="1">
      <c r="A75" s="48" t="s">
        <v>88</v>
      </c>
      <c r="B75" s="9" t="s">
        <v>334</v>
      </c>
      <c r="C75" s="16">
        <f>SUM(C76)</f>
        <v>30000</v>
      </c>
      <c r="D75" s="11">
        <v>0</v>
      </c>
      <c r="E75" s="11">
        <v>0</v>
      </c>
      <c r="F75" s="11">
        <v>0</v>
      </c>
      <c r="G75" s="11">
        <v>30000</v>
      </c>
      <c r="H75" s="11">
        <v>0</v>
      </c>
      <c r="I75" s="11">
        <v>30000</v>
      </c>
      <c r="J75" s="11">
        <v>6710</v>
      </c>
      <c r="K75" s="11">
        <v>0</v>
      </c>
      <c r="L75" s="11">
        <v>6710</v>
      </c>
      <c r="M75" s="11">
        <v>0</v>
      </c>
      <c r="N75" s="11">
        <v>0</v>
      </c>
      <c r="O75" s="11">
        <v>0</v>
      </c>
      <c r="P75" s="11">
        <v>6710</v>
      </c>
      <c r="Q75" s="11">
        <v>0</v>
      </c>
      <c r="R75" s="11">
        <v>6710</v>
      </c>
      <c r="S75" s="11">
        <v>0</v>
      </c>
      <c r="T75" s="11">
        <v>0</v>
      </c>
      <c r="U75" s="11">
        <v>0</v>
      </c>
      <c r="V75" s="11">
        <v>6674.95</v>
      </c>
      <c r="W75" s="11">
        <v>0</v>
      </c>
      <c r="X75" s="11">
        <v>6674.95</v>
      </c>
      <c r="Y75" s="11">
        <v>35.05000000000018</v>
      </c>
      <c r="Z75" s="11">
        <v>0</v>
      </c>
      <c r="AA75" s="11">
        <v>35.05000000000018</v>
      </c>
      <c r="AB75" s="11">
        <v>0</v>
      </c>
      <c r="AC75" s="11">
        <v>0</v>
      </c>
      <c r="AD75" s="11">
        <v>0</v>
      </c>
      <c r="AE75" s="11">
        <v>0</v>
      </c>
      <c r="AF75" s="31">
        <v>30000</v>
      </c>
      <c r="AG75" s="34"/>
    </row>
    <row r="76" spans="1:33" ht="51.75" thickBot="1">
      <c r="A76" s="48" t="s">
        <v>89</v>
      </c>
      <c r="B76" s="9" t="s">
        <v>334</v>
      </c>
      <c r="C76" s="11">
        <v>30000</v>
      </c>
      <c r="D76" s="11">
        <v>0</v>
      </c>
      <c r="E76" s="11">
        <v>0</v>
      </c>
      <c r="F76" s="11">
        <v>0</v>
      </c>
      <c r="G76" s="11">
        <v>30000</v>
      </c>
      <c r="H76" s="11">
        <v>0</v>
      </c>
      <c r="I76" s="11">
        <v>30000</v>
      </c>
      <c r="J76" s="11">
        <v>6710</v>
      </c>
      <c r="K76" s="11">
        <v>0</v>
      </c>
      <c r="L76" s="11">
        <v>6710</v>
      </c>
      <c r="M76" s="11">
        <v>0</v>
      </c>
      <c r="N76" s="11">
        <v>0</v>
      </c>
      <c r="O76" s="11">
        <v>0</v>
      </c>
      <c r="P76" s="11">
        <v>6710</v>
      </c>
      <c r="Q76" s="11">
        <v>0</v>
      </c>
      <c r="R76" s="11">
        <v>6710</v>
      </c>
      <c r="S76" s="11">
        <v>0</v>
      </c>
      <c r="T76" s="11">
        <v>0</v>
      </c>
      <c r="U76" s="11">
        <v>0</v>
      </c>
      <c r="V76" s="11">
        <v>6674.95</v>
      </c>
      <c r="W76" s="11">
        <v>0</v>
      </c>
      <c r="X76" s="11">
        <v>6674.95</v>
      </c>
      <c r="Y76" s="11">
        <v>35.05000000000018</v>
      </c>
      <c r="Z76" s="11">
        <v>0</v>
      </c>
      <c r="AA76" s="11">
        <v>35.05000000000018</v>
      </c>
      <c r="AB76" s="11">
        <v>0</v>
      </c>
      <c r="AC76" s="11">
        <v>0</v>
      </c>
      <c r="AD76" s="11">
        <v>0</v>
      </c>
      <c r="AE76" s="11">
        <v>0</v>
      </c>
      <c r="AF76" s="31">
        <v>30000</v>
      </c>
      <c r="AG76" s="39" t="s">
        <v>544</v>
      </c>
    </row>
    <row r="77" spans="1:33" ht="13.5" thickBot="1">
      <c r="A77" s="48" t="s">
        <v>90</v>
      </c>
      <c r="B77" s="9" t="s">
        <v>335</v>
      </c>
      <c r="C77" s="15">
        <f>SUM(C78+C80+C82+C84+C86)</f>
        <v>162400</v>
      </c>
      <c r="D77" s="11">
        <v>0</v>
      </c>
      <c r="E77" s="11">
        <v>0</v>
      </c>
      <c r="F77" s="11">
        <v>0</v>
      </c>
      <c r="G77" s="11">
        <v>160300</v>
      </c>
      <c r="H77" s="11">
        <v>0</v>
      </c>
      <c r="I77" s="11">
        <v>160300</v>
      </c>
      <c r="J77" s="11">
        <v>96810.23</v>
      </c>
      <c r="K77" s="11">
        <v>0</v>
      </c>
      <c r="L77" s="11">
        <v>96810.23</v>
      </c>
      <c r="M77" s="11">
        <v>0</v>
      </c>
      <c r="N77" s="11">
        <v>0</v>
      </c>
      <c r="O77" s="11">
        <v>0</v>
      </c>
      <c r="P77" s="11">
        <v>96810.23</v>
      </c>
      <c r="Q77" s="11">
        <v>0</v>
      </c>
      <c r="R77" s="11">
        <v>96810.23</v>
      </c>
      <c r="S77" s="11">
        <v>43550.6</v>
      </c>
      <c r="T77" s="11">
        <v>0</v>
      </c>
      <c r="U77" s="11">
        <v>43550.6</v>
      </c>
      <c r="V77" s="11">
        <v>96810.23</v>
      </c>
      <c r="W77" s="11">
        <v>0</v>
      </c>
      <c r="X77" s="11">
        <v>96810.23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11">
        <v>-43550.6</v>
      </c>
      <c r="AF77" s="31">
        <v>160300</v>
      </c>
      <c r="AG77" s="34"/>
    </row>
    <row r="78" spans="1:33" ht="26.25" thickBot="1">
      <c r="A78" s="48" t="s">
        <v>91</v>
      </c>
      <c r="B78" s="9" t="s">
        <v>336</v>
      </c>
      <c r="C78" s="16">
        <f>SUM(C79)</f>
        <v>68000</v>
      </c>
      <c r="D78" s="11">
        <v>0</v>
      </c>
      <c r="E78" s="11">
        <v>0</v>
      </c>
      <c r="F78" s="11">
        <v>0</v>
      </c>
      <c r="G78" s="11">
        <v>47000</v>
      </c>
      <c r="H78" s="11">
        <v>0</v>
      </c>
      <c r="I78" s="11">
        <v>47000</v>
      </c>
      <c r="J78" s="11">
        <v>48772.07</v>
      </c>
      <c r="K78" s="11">
        <v>0</v>
      </c>
      <c r="L78" s="11">
        <v>48772.07</v>
      </c>
      <c r="M78" s="11">
        <v>0</v>
      </c>
      <c r="N78" s="11">
        <v>0</v>
      </c>
      <c r="O78" s="11">
        <v>0</v>
      </c>
      <c r="P78" s="11">
        <v>48772.07</v>
      </c>
      <c r="Q78" s="11">
        <v>0</v>
      </c>
      <c r="R78" s="11">
        <v>48772.07</v>
      </c>
      <c r="S78" s="11">
        <v>0</v>
      </c>
      <c r="T78" s="11">
        <v>0</v>
      </c>
      <c r="U78" s="11">
        <v>0</v>
      </c>
      <c r="V78" s="11">
        <v>48772.07</v>
      </c>
      <c r="W78" s="11">
        <v>0</v>
      </c>
      <c r="X78" s="11">
        <v>48772.07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31">
        <v>47000</v>
      </c>
      <c r="AG78" s="34"/>
    </row>
    <row r="79" spans="1:33" ht="26.25" thickBot="1">
      <c r="A79" s="48" t="s">
        <v>92</v>
      </c>
      <c r="B79" s="9" t="s">
        <v>336</v>
      </c>
      <c r="C79" s="11">
        <v>68000</v>
      </c>
      <c r="D79" s="11">
        <v>0</v>
      </c>
      <c r="E79" s="11">
        <v>0</v>
      </c>
      <c r="F79" s="11">
        <v>0</v>
      </c>
      <c r="G79" s="11">
        <v>47000</v>
      </c>
      <c r="H79" s="11">
        <v>0</v>
      </c>
      <c r="I79" s="11">
        <v>47000</v>
      </c>
      <c r="J79" s="11">
        <v>48772.07</v>
      </c>
      <c r="K79" s="11">
        <v>0</v>
      </c>
      <c r="L79" s="11">
        <v>48772.07</v>
      </c>
      <c r="M79" s="11">
        <v>0</v>
      </c>
      <c r="N79" s="11">
        <v>0</v>
      </c>
      <c r="O79" s="11">
        <v>0</v>
      </c>
      <c r="P79" s="11">
        <v>48772.07</v>
      </c>
      <c r="Q79" s="11">
        <v>0</v>
      </c>
      <c r="R79" s="11">
        <v>48772.07</v>
      </c>
      <c r="S79" s="11">
        <v>0</v>
      </c>
      <c r="T79" s="11">
        <v>0</v>
      </c>
      <c r="U79" s="11">
        <v>0</v>
      </c>
      <c r="V79" s="11">
        <v>48772.07</v>
      </c>
      <c r="W79" s="11">
        <v>0</v>
      </c>
      <c r="X79" s="11">
        <v>48772.07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31">
        <v>47000</v>
      </c>
      <c r="AG79" s="39" t="s">
        <v>544</v>
      </c>
    </row>
    <row r="80" spans="1:33" ht="13.5" thickBot="1">
      <c r="A80" s="48" t="s">
        <v>93</v>
      </c>
      <c r="B80" s="9" t="s">
        <v>337</v>
      </c>
      <c r="C80" s="16">
        <f>SUM(C81)</f>
        <v>1000</v>
      </c>
      <c r="D80" s="11">
        <v>0</v>
      </c>
      <c r="E80" s="11">
        <v>0</v>
      </c>
      <c r="F80" s="11">
        <v>0</v>
      </c>
      <c r="G80" s="11">
        <v>1300</v>
      </c>
      <c r="H80" s="11">
        <v>0</v>
      </c>
      <c r="I80" s="11">
        <v>1300</v>
      </c>
      <c r="J80" s="11">
        <v>1343.14</v>
      </c>
      <c r="K80" s="11">
        <v>0</v>
      </c>
      <c r="L80" s="11">
        <v>1343.14</v>
      </c>
      <c r="M80" s="11">
        <v>0</v>
      </c>
      <c r="N80" s="11">
        <v>0</v>
      </c>
      <c r="O80" s="11">
        <v>0</v>
      </c>
      <c r="P80" s="11">
        <v>1343.14</v>
      </c>
      <c r="Q80" s="11">
        <v>0</v>
      </c>
      <c r="R80" s="11">
        <v>1343.14</v>
      </c>
      <c r="S80" s="11">
        <v>0</v>
      </c>
      <c r="T80" s="11">
        <v>0</v>
      </c>
      <c r="U80" s="11">
        <v>0</v>
      </c>
      <c r="V80" s="11">
        <v>1343.14</v>
      </c>
      <c r="W80" s="11">
        <v>0</v>
      </c>
      <c r="X80" s="11">
        <v>1343.14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31">
        <v>1300</v>
      </c>
      <c r="AG80" s="34"/>
    </row>
    <row r="81" spans="1:33" ht="13.5" thickBot="1">
      <c r="A81" s="48" t="s">
        <v>94</v>
      </c>
      <c r="B81" s="9" t="s">
        <v>337</v>
      </c>
      <c r="C81" s="11">
        <v>1000</v>
      </c>
      <c r="D81" s="11">
        <v>0</v>
      </c>
      <c r="E81" s="11">
        <v>0</v>
      </c>
      <c r="F81" s="11">
        <v>0</v>
      </c>
      <c r="G81" s="11">
        <v>1300</v>
      </c>
      <c r="H81" s="11">
        <v>0</v>
      </c>
      <c r="I81" s="11">
        <v>1300</v>
      </c>
      <c r="J81" s="11">
        <v>1343.14</v>
      </c>
      <c r="K81" s="11">
        <v>0</v>
      </c>
      <c r="L81" s="11">
        <v>1343.14</v>
      </c>
      <c r="M81" s="11">
        <v>0</v>
      </c>
      <c r="N81" s="11">
        <v>0</v>
      </c>
      <c r="O81" s="11">
        <v>0</v>
      </c>
      <c r="P81" s="11">
        <v>1343.14</v>
      </c>
      <c r="Q81" s="11">
        <v>0</v>
      </c>
      <c r="R81" s="11">
        <v>1343.14</v>
      </c>
      <c r="S81" s="11">
        <v>0</v>
      </c>
      <c r="T81" s="11">
        <v>0</v>
      </c>
      <c r="U81" s="11">
        <v>0</v>
      </c>
      <c r="V81" s="11">
        <v>1343.14</v>
      </c>
      <c r="W81" s="11">
        <v>0</v>
      </c>
      <c r="X81" s="11">
        <v>1343.14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31">
        <v>1300</v>
      </c>
      <c r="AG81" s="39" t="s">
        <v>544</v>
      </c>
    </row>
    <row r="82" spans="1:33" ht="26.25" thickBot="1">
      <c r="A82" s="48" t="s">
        <v>95</v>
      </c>
      <c r="B82" s="9" t="s">
        <v>338</v>
      </c>
      <c r="C82" s="16">
        <f>SUM(C83)</f>
        <v>3400</v>
      </c>
      <c r="D82" s="11">
        <v>0</v>
      </c>
      <c r="E82" s="11">
        <v>0</v>
      </c>
      <c r="F82" s="11">
        <v>0</v>
      </c>
      <c r="G82" s="11">
        <v>5000</v>
      </c>
      <c r="H82" s="11">
        <v>0</v>
      </c>
      <c r="I82" s="11">
        <v>5000</v>
      </c>
      <c r="J82" s="11">
        <v>685</v>
      </c>
      <c r="K82" s="11">
        <v>0</v>
      </c>
      <c r="L82" s="11">
        <v>685</v>
      </c>
      <c r="M82" s="11">
        <v>0</v>
      </c>
      <c r="N82" s="11">
        <v>0</v>
      </c>
      <c r="O82" s="11">
        <v>0</v>
      </c>
      <c r="P82" s="11">
        <v>685</v>
      </c>
      <c r="Q82" s="11">
        <v>0</v>
      </c>
      <c r="R82" s="11">
        <v>685</v>
      </c>
      <c r="S82" s="11">
        <v>0</v>
      </c>
      <c r="T82" s="11">
        <v>0</v>
      </c>
      <c r="U82" s="11">
        <v>0</v>
      </c>
      <c r="V82" s="11">
        <v>685</v>
      </c>
      <c r="W82" s="11">
        <v>0</v>
      </c>
      <c r="X82" s="11">
        <v>685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31">
        <v>5000</v>
      </c>
      <c r="AG82" s="34"/>
    </row>
    <row r="83" spans="1:33" ht="26.25" thickBot="1">
      <c r="A83" s="48" t="s">
        <v>96</v>
      </c>
      <c r="B83" s="9" t="s">
        <v>338</v>
      </c>
      <c r="C83" s="11">
        <v>3400</v>
      </c>
      <c r="D83" s="11">
        <v>0</v>
      </c>
      <c r="E83" s="11">
        <v>0</v>
      </c>
      <c r="F83" s="11">
        <v>0</v>
      </c>
      <c r="G83" s="11">
        <v>5000</v>
      </c>
      <c r="H83" s="11">
        <v>0</v>
      </c>
      <c r="I83" s="11">
        <v>5000</v>
      </c>
      <c r="J83" s="11">
        <v>685</v>
      </c>
      <c r="K83" s="11">
        <v>0</v>
      </c>
      <c r="L83" s="11">
        <v>685</v>
      </c>
      <c r="M83" s="11">
        <v>0</v>
      </c>
      <c r="N83" s="11">
        <v>0</v>
      </c>
      <c r="O83" s="11">
        <v>0</v>
      </c>
      <c r="P83" s="11">
        <v>685</v>
      </c>
      <c r="Q83" s="11">
        <v>0</v>
      </c>
      <c r="R83" s="11">
        <v>685</v>
      </c>
      <c r="S83" s="11">
        <v>0</v>
      </c>
      <c r="T83" s="11">
        <v>0</v>
      </c>
      <c r="U83" s="11">
        <v>0</v>
      </c>
      <c r="V83" s="11">
        <v>685</v>
      </c>
      <c r="W83" s="11">
        <v>0</v>
      </c>
      <c r="X83" s="11">
        <v>685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31">
        <v>5000</v>
      </c>
      <c r="AG83" s="38" t="s">
        <v>544</v>
      </c>
    </row>
    <row r="84" spans="1:33" ht="26.25" thickBot="1">
      <c r="A84" s="48" t="s">
        <v>97</v>
      </c>
      <c r="B84" s="9" t="s">
        <v>339</v>
      </c>
      <c r="C84" s="16">
        <f>SUM(C85)</f>
        <v>5000</v>
      </c>
      <c r="D84" s="11">
        <v>0</v>
      </c>
      <c r="E84" s="11">
        <v>0</v>
      </c>
      <c r="F84" s="11">
        <v>0</v>
      </c>
      <c r="G84" s="11">
        <v>7000</v>
      </c>
      <c r="H84" s="11">
        <v>0</v>
      </c>
      <c r="I84" s="11">
        <v>7000</v>
      </c>
      <c r="J84" s="11">
        <v>2459.42</v>
      </c>
      <c r="K84" s="11">
        <v>0</v>
      </c>
      <c r="L84" s="11">
        <v>2459.42</v>
      </c>
      <c r="M84" s="11">
        <v>0</v>
      </c>
      <c r="N84" s="11">
        <v>0</v>
      </c>
      <c r="O84" s="11">
        <v>0</v>
      </c>
      <c r="P84" s="11">
        <v>2459.42</v>
      </c>
      <c r="Q84" s="11">
        <v>0</v>
      </c>
      <c r="R84" s="11">
        <v>2459.42</v>
      </c>
      <c r="S84" s="11">
        <v>0</v>
      </c>
      <c r="T84" s="11">
        <v>0</v>
      </c>
      <c r="U84" s="11">
        <v>0</v>
      </c>
      <c r="V84" s="11">
        <v>2459.42</v>
      </c>
      <c r="W84" s="11">
        <v>0</v>
      </c>
      <c r="X84" s="11">
        <v>2459.42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31">
        <v>7000</v>
      </c>
      <c r="AG84" s="34"/>
    </row>
    <row r="85" spans="1:33" ht="26.25" thickBot="1">
      <c r="A85" s="48" t="s">
        <v>98</v>
      </c>
      <c r="B85" s="9" t="s">
        <v>339</v>
      </c>
      <c r="C85" s="11">
        <v>5000</v>
      </c>
      <c r="D85" s="11">
        <v>0</v>
      </c>
      <c r="E85" s="11">
        <v>0</v>
      </c>
      <c r="F85" s="11">
        <v>0</v>
      </c>
      <c r="G85" s="11">
        <v>7000</v>
      </c>
      <c r="H85" s="11">
        <v>0</v>
      </c>
      <c r="I85" s="11">
        <v>7000</v>
      </c>
      <c r="J85" s="11">
        <v>2459.42</v>
      </c>
      <c r="K85" s="11">
        <v>0</v>
      </c>
      <c r="L85" s="11">
        <v>2459.42</v>
      </c>
      <c r="M85" s="11">
        <v>0</v>
      </c>
      <c r="N85" s="11">
        <v>0</v>
      </c>
      <c r="O85" s="11">
        <v>0</v>
      </c>
      <c r="P85" s="11">
        <v>2459.42</v>
      </c>
      <c r="Q85" s="11">
        <v>0</v>
      </c>
      <c r="R85" s="11">
        <v>2459.42</v>
      </c>
      <c r="S85" s="11">
        <v>0</v>
      </c>
      <c r="T85" s="11">
        <v>0</v>
      </c>
      <c r="U85" s="11">
        <v>0</v>
      </c>
      <c r="V85" s="11">
        <v>2459.42</v>
      </c>
      <c r="W85" s="11">
        <v>0</v>
      </c>
      <c r="X85" s="11">
        <v>2459.42</v>
      </c>
      <c r="Y85" s="11">
        <v>0</v>
      </c>
      <c r="Z85" s="11">
        <v>0</v>
      </c>
      <c r="AA85" s="11">
        <v>0</v>
      </c>
      <c r="AB85" s="11">
        <v>0</v>
      </c>
      <c r="AC85" s="11">
        <v>0</v>
      </c>
      <c r="AD85" s="11">
        <v>0</v>
      </c>
      <c r="AE85" s="11">
        <v>0</v>
      </c>
      <c r="AF85" s="31">
        <v>7000</v>
      </c>
      <c r="AG85" s="39" t="s">
        <v>544</v>
      </c>
    </row>
    <row r="86" spans="1:33" ht="26.25" thickBot="1">
      <c r="A86" s="48" t="s">
        <v>99</v>
      </c>
      <c r="B86" s="9" t="s">
        <v>340</v>
      </c>
      <c r="C86" s="16">
        <f>SUM(C87)</f>
        <v>85000</v>
      </c>
      <c r="D86" s="11">
        <v>0</v>
      </c>
      <c r="E86" s="11">
        <v>0</v>
      </c>
      <c r="F86" s="11">
        <v>0</v>
      </c>
      <c r="G86" s="11">
        <v>100000</v>
      </c>
      <c r="H86" s="11">
        <v>0</v>
      </c>
      <c r="I86" s="11">
        <v>100000</v>
      </c>
      <c r="J86" s="11">
        <v>43550.6</v>
      </c>
      <c r="K86" s="11">
        <v>0</v>
      </c>
      <c r="L86" s="11">
        <v>43550.6</v>
      </c>
      <c r="M86" s="11">
        <v>0</v>
      </c>
      <c r="N86" s="11">
        <v>0</v>
      </c>
      <c r="O86" s="11">
        <v>0</v>
      </c>
      <c r="P86" s="11">
        <v>43550.6</v>
      </c>
      <c r="Q86" s="11">
        <v>0</v>
      </c>
      <c r="R86" s="11">
        <v>43550.6</v>
      </c>
      <c r="S86" s="11">
        <v>43550.6</v>
      </c>
      <c r="T86" s="11">
        <v>0</v>
      </c>
      <c r="U86" s="11">
        <v>43550.6</v>
      </c>
      <c r="V86" s="11">
        <v>43550.6</v>
      </c>
      <c r="W86" s="11">
        <v>0</v>
      </c>
      <c r="X86" s="11">
        <v>43550.6</v>
      </c>
      <c r="Y86" s="11">
        <v>0</v>
      </c>
      <c r="Z86" s="11">
        <v>0</v>
      </c>
      <c r="AA86" s="11">
        <v>0</v>
      </c>
      <c r="AB86" s="11">
        <v>0</v>
      </c>
      <c r="AC86" s="11">
        <v>0</v>
      </c>
      <c r="AD86" s="11">
        <v>0</v>
      </c>
      <c r="AE86" s="11">
        <v>-43550.6</v>
      </c>
      <c r="AF86" s="31">
        <v>100000</v>
      </c>
      <c r="AG86" s="34"/>
    </row>
    <row r="87" spans="1:33" ht="26.25" thickBot="1">
      <c r="A87" s="48" t="s">
        <v>100</v>
      </c>
      <c r="B87" s="9" t="s">
        <v>340</v>
      </c>
      <c r="C87" s="11">
        <v>85000</v>
      </c>
      <c r="D87" s="11">
        <v>0</v>
      </c>
      <c r="E87" s="11">
        <v>0</v>
      </c>
      <c r="F87" s="11">
        <v>0</v>
      </c>
      <c r="G87" s="11">
        <v>100000</v>
      </c>
      <c r="H87" s="11">
        <v>0</v>
      </c>
      <c r="I87" s="11">
        <v>100000</v>
      </c>
      <c r="J87" s="11">
        <v>43550.6</v>
      </c>
      <c r="K87" s="11">
        <v>0</v>
      </c>
      <c r="L87" s="11">
        <v>43550.6</v>
      </c>
      <c r="M87" s="11">
        <v>0</v>
      </c>
      <c r="N87" s="11">
        <v>0</v>
      </c>
      <c r="O87" s="11">
        <v>0</v>
      </c>
      <c r="P87" s="11">
        <v>43550.6</v>
      </c>
      <c r="Q87" s="11">
        <v>0</v>
      </c>
      <c r="R87" s="11">
        <v>43550.6</v>
      </c>
      <c r="S87" s="11">
        <v>43550.6</v>
      </c>
      <c r="T87" s="11">
        <v>0</v>
      </c>
      <c r="U87" s="11">
        <v>43550.6</v>
      </c>
      <c r="V87" s="11">
        <v>43550.6</v>
      </c>
      <c r="W87" s="11">
        <v>0</v>
      </c>
      <c r="X87" s="11">
        <v>43550.6</v>
      </c>
      <c r="Y87" s="11">
        <v>0</v>
      </c>
      <c r="Z87" s="11">
        <v>0</v>
      </c>
      <c r="AA87" s="11">
        <v>0</v>
      </c>
      <c r="AB87" s="11">
        <v>0</v>
      </c>
      <c r="AC87" s="11">
        <v>0</v>
      </c>
      <c r="AD87" s="11">
        <v>0</v>
      </c>
      <c r="AE87" s="11">
        <v>-43550.6</v>
      </c>
      <c r="AF87" s="31">
        <v>100000</v>
      </c>
      <c r="AG87" s="40" t="s">
        <v>544</v>
      </c>
    </row>
    <row r="88" spans="1:33" ht="13.5" thickBot="1">
      <c r="A88" s="48" t="s">
        <v>101</v>
      </c>
      <c r="B88" s="9" t="s">
        <v>341</v>
      </c>
      <c r="C88" s="14">
        <f>SUM(C89+C92)</f>
        <v>262000</v>
      </c>
      <c r="D88" s="11">
        <v>-6000</v>
      </c>
      <c r="E88" s="11">
        <v>0</v>
      </c>
      <c r="F88" s="11">
        <v>-6000</v>
      </c>
      <c r="G88" s="11">
        <v>236000</v>
      </c>
      <c r="H88" s="11">
        <v>0</v>
      </c>
      <c r="I88" s="11">
        <v>236000</v>
      </c>
      <c r="J88" s="11">
        <v>85398.51</v>
      </c>
      <c r="K88" s="11">
        <v>0</v>
      </c>
      <c r="L88" s="11">
        <v>85398.51</v>
      </c>
      <c r="M88" s="11">
        <v>0</v>
      </c>
      <c r="N88" s="11">
        <v>0</v>
      </c>
      <c r="O88" s="11">
        <v>0</v>
      </c>
      <c r="P88" s="11">
        <v>85398.51</v>
      </c>
      <c r="Q88" s="11">
        <v>0</v>
      </c>
      <c r="R88" s="11">
        <v>85398.51</v>
      </c>
      <c r="S88" s="11">
        <v>82285.21</v>
      </c>
      <c r="T88" s="11">
        <v>0</v>
      </c>
      <c r="U88" s="11">
        <v>82285.21</v>
      </c>
      <c r="V88" s="11">
        <v>85398.51</v>
      </c>
      <c r="W88" s="11">
        <v>0</v>
      </c>
      <c r="X88" s="11">
        <v>85398.51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11">
        <v>0</v>
      </c>
      <c r="AE88" s="11">
        <v>-82285.21</v>
      </c>
      <c r="AF88" s="31">
        <v>236000</v>
      </c>
      <c r="AG88" s="34"/>
    </row>
    <row r="89" spans="1:33" ht="13.5" thickBot="1">
      <c r="A89" s="48" t="s">
        <v>102</v>
      </c>
      <c r="B89" s="9" t="s">
        <v>342</v>
      </c>
      <c r="C89" s="15">
        <f>SUM(C90)</f>
        <v>250000</v>
      </c>
      <c r="D89" s="11">
        <v>0</v>
      </c>
      <c r="E89" s="11">
        <v>0</v>
      </c>
      <c r="F89" s="11">
        <v>0</v>
      </c>
      <c r="G89" s="11">
        <v>224000</v>
      </c>
      <c r="H89" s="11">
        <v>0</v>
      </c>
      <c r="I89" s="11">
        <v>224000</v>
      </c>
      <c r="J89" s="11">
        <v>82285.21</v>
      </c>
      <c r="K89" s="11">
        <v>0</v>
      </c>
      <c r="L89" s="11">
        <v>82285.21</v>
      </c>
      <c r="M89" s="11">
        <v>0</v>
      </c>
      <c r="N89" s="11">
        <v>0</v>
      </c>
      <c r="O89" s="11">
        <v>0</v>
      </c>
      <c r="P89" s="11">
        <v>82285.21</v>
      </c>
      <c r="Q89" s="11">
        <v>0</v>
      </c>
      <c r="R89" s="11">
        <v>82285.21</v>
      </c>
      <c r="S89" s="11">
        <v>82285.21</v>
      </c>
      <c r="T89" s="11">
        <v>0</v>
      </c>
      <c r="U89" s="11">
        <v>82285.21</v>
      </c>
      <c r="V89" s="11">
        <v>82285.21</v>
      </c>
      <c r="W89" s="11">
        <v>0</v>
      </c>
      <c r="X89" s="11">
        <v>82285.21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  <c r="AD89" s="11">
        <v>0</v>
      </c>
      <c r="AE89" s="11">
        <v>-82285.21</v>
      </c>
      <c r="AF89" s="31">
        <v>224000</v>
      </c>
      <c r="AG89" s="34"/>
    </row>
    <row r="90" spans="1:33" ht="26.25" thickBot="1">
      <c r="A90" s="48" t="s">
        <v>103</v>
      </c>
      <c r="B90" s="9" t="s">
        <v>343</v>
      </c>
      <c r="C90" s="16">
        <f>SUM(C91)</f>
        <v>250000</v>
      </c>
      <c r="D90" s="11">
        <v>0</v>
      </c>
      <c r="E90" s="11">
        <v>0</v>
      </c>
      <c r="F90" s="11">
        <v>0</v>
      </c>
      <c r="G90" s="11">
        <v>224000</v>
      </c>
      <c r="H90" s="11">
        <v>0</v>
      </c>
      <c r="I90" s="11">
        <v>224000</v>
      </c>
      <c r="J90" s="11">
        <v>82285.21</v>
      </c>
      <c r="K90" s="11">
        <v>0</v>
      </c>
      <c r="L90" s="11">
        <v>82285.21</v>
      </c>
      <c r="M90" s="11">
        <v>0</v>
      </c>
      <c r="N90" s="11">
        <v>0</v>
      </c>
      <c r="O90" s="11">
        <v>0</v>
      </c>
      <c r="P90" s="11">
        <v>82285.21</v>
      </c>
      <c r="Q90" s="11">
        <v>0</v>
      </c>
      <c r="R90" s="11">
        <v>82285.21</v>
      </c>
      <c r="S90" s="11">
        <v>82285.21</v>
      </c>
      <c r="T90" s="11">
        <v>0</v>
      </c>
      <c r="U90" s="11">
        <v>82285.21</v>
      </c>
      <c r="V90" s="11">
        <v>82285.21</v>
      </c>
      <c r="W90" s="11">
        <v>0</v>
      </c>
      <c r="X90" s="11">
        <v>82285.21</v>
      </c>
      <c r="Y90" s="11">
        <v>0</v>
      </c>
      <c r="Z90" s="11">
        <v>0</v>
      </c>
      <c r="AA90" s="11">
        <v>0</v>
      </c>
      <c r="AB90" s="11">
        <v>0</v>
      </c>
      <c r="AC90" s="11">
        <v>0</v>
      </c>
      <c r="AD90" s="11">
        <v>0</v>
      </c>
      <c r="AE90" s="11">
        <v>-82285.21</v>
      </c>
      <c r="AF90" s="31">
        <v>224000</v>
      </c>
      <c r="AG90" s="34"/>
    </row>
    <row r="91" spans="1:33" ht="26.25" thickBot="1">
      <c r="A91" s="48" t="s">
        <v>104</v>
      </c>
      <c r="B91" s="9" t="s">
        <v>343</v>
      </c>
      <c r="C91" s="11">
        <v>250000</v>
      </c>
      <c r="D91" s="11">
        <v>0</v>
      </c>
      <c r="E91" s="11">
        <v>0</v>
      </c>
      <c r="F91" s="11">
        <v>0</v>
      </c>
      <c r="G91" s="11">
        <v>224000</v>
      </c>
      <c r="H91" s="11">
        <v>0</v>
      </c>
      <c r="I91" s="11">
        <v>224000</v>
      </c>
      <c r="J91" s="11">
        <v>82285.21</v>
      </c>
      <c r="K91" s="11">
        <v>0</v>
      </c>
      <c r="L91" s="11">
        <v>82285.21</v>
      </c>
      <c r="M91" s="11">
        <v>0</v>
      </c>
      <c r="N91" s="11">
        <v>0</v>
      </c>
      <c r="O91" s="11">
        <v>0</v>
      </c>
      <c r="P91" s="11">
        <v>82285.21</v>
      </c>
      <c r="Q91" s="11">
        <v>0</v>
      </c>
      <c r="R91" s="11">
        <v>82285.21</v>
      </c>
      <c r="S91" s="11">
        <v>82285.21</v>
      </c>
      <c r="T91" s="11">
        <v>0</v>
      </c>
      <c r="U91" s="11">
        <v>82285.21</v>
      </c>
      <c r="V91" s="11">
        <v>82285.21</v>
      </c>
      <c r="W91" s="11">
        <v>0</v>
      </c>
      <c r="X91" s="11">
        <v>82285.21</v>
      </c>
      <c r="Y91" s="11">
        <v>0</v>
      </c>
      <c r="Z91" s="11">
        <v>0</v>
      </c>
      <c r="AA91" s="11">
        <v>0</v>
      </c>
      <c r="AB91" s="11">
        <v>0</v>
      </c>
      <c r="AC91" s="11">
        <v>0</v>
      </c>
      <c r="AD91" s="11">
        <v>0</v>
      </c>
      <c r="AE91" s="11">
        <v>-82285.21</v>
      </c>
      <c r="AF91" s="31">
        <v>224000</v>
      </c>
      <c r="AG91" s="40" t="s">
        <v>544</v>
      </c>
    </row>
    <row r="92" spans="1:33" ht="13.5" thickBot="1">
      <c r="A92" s="48" t="s">
        <v>105</v>
      </c>
      <c r="B92" s="9" t="s">
        <v>344</v>
      </c>
      <c r="C92" s="15">
        <f>SUM(C93+C95+C97)</f>
        <v>12000</v>
      </c>
      <c r="D92" s="11">
        <v>-6000</v>
      </c>
      <c r="E92" s="11">
        <v>0</v>
      </c>
      <c r="F92" s="11">
        <v>-6000</v>
      </c>
      <c r="G92" s="11">
        <v>12000</v>
      </c>
      <c r="H92" s="11">
        <v>0</v>
      </c>
      <c r="I92" s="11">
        <v>12000</v>
      </c>
      <c r="J92" s="11">
        <v>3113.3</v>
      </c>
      <c r="K92" s="11">
        <v>0</v>
      </c>
      <c r="L92" s="11">
        <v>3113.3</v>
      </c>
      <c r="M92" s="11">
        <v>0</v>
      </c>
      <c r="N92" s="11">
        <v>0</v>
      </c>
      <c r="O92" s="11">
        <v>0</v>
      </c>
      <c r="P92" s="11">
        <v>3113.3</v>
      </c>
      <c r="Q92" s="11">
        <v>0</v>
      </c>
      <c r="R92" s="11">
        <v>3113.3</v>
      </c>
      <c r="S92" s="11">
        <v>0</v>
      </c>
      <c r="T92" s="11">
        <v>0</v>
      </c>
      <c r="U92" s="11">
        <v>0</v>
      </c>
      <c r="V92" s="11">
        <v>3113.3</v>
      </c>
      <c r="W92" s="11">
        <v>0</v>
      </c>
      <c r="X92" s="11">
        <v>3113.3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  <c r="AD92" s="11">
        <v>0</v>
      </c>
      <c r="AE92" s="11">
        <v>0</v>
      </c>
      <c r="AF92" s="31">
        <v>12000</v>
      </c>
      <c r="AG92" s="34"/>
    </row>
    <row r="93" spans="1:33" ht="51.75" thickBot="1">
      <c r="A93" s="48" t="s">
        <v>106</v>
      </c>
      <c r="B93" s="9" t="s">
        <v>345</v>
      </c>
      <c r="C93" s="16">
        <f>SUM(C94)</f>
        <v>1000</v>
      </c>
      <c r="D93" s="11">
        <v>0</v>
      </c>
      <c r="E93" s="11">
        <v>0</v>
      </c>
      <c r="F93" s="11">
        <v>0</v>
      </c>
      <c r="G93" s="11">
        <v>1000</v>
      </c>
      <c r="H93" s="11">
        <v>0</v>
      </c>
      <c r="I93" s="11">
        <v>1000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31">
        <v>1000</v>
      </c>
      <c r="AG93" s="34"/>
    </row>
    <row r="94" spans="1:33" ht="51.75" thickBot="1">
      <c r="A94" s="48" t="s">
        <v>107</v>
      </c>
      <c r="B94" s="9" t="s">
        <v>345</v>
      </c>
      <c r="C94" s="11">
        <v>1000</v>
      </c>
      <c r="D94" s="11">
        <v>0</v>
      </c>
      <c r="E94" s="11">
        <v>0</v>
      </c>
      <c r="F94" s="11">
        <v>0</v>
      </c>
      <c r="G94" s="11">
        <v>1000</v>
      </c>
      <c r="H94" s="11">
        <v>0</v>
      </c>
      <c r="I94" s="11">
        <v>1000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31">
        <v>1000</v>
      </c>
      <c r="AG94" s="40" t="s">
        <v>544</v>
      </c>
    </row>
    <row r="95" spans="1:33" ht="26.25" thickBot="1">
      <c r="A95" s="48" t="s">
        <v>108</v>
      </c>
      <c r="B95" s="9" t="s">
        <v>346</v>
      </c>
      <c r="C95" s="16">
        <f>SUM(C96)</f>
        <v>1000</v>
      </c>
      <c r="D95" s="11">
        <v>0</v>
      </c>
      <c r="E95" s="11">
        <v>0</v>
      </c>
      <c r="F95" s="11">
        <v>0</v>
      </c>
      <c r="G95" s="11">
        <v>1000</v>
      </c>
      <c r="H95" s="11">
        <v>0</v>
      </c>
      <c r="I95" s="11">
        <v>1000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31">
        <v>1000</v>
      </c>
      <c r="AG95" s="34"/>
    </row>
    <row r="96" spans="1:33" ht="26.25" thickBot="1">
      <c r="A96" s="48" t="s">
        <v>109</v>
      </c>
      <c r="B96" s="9" t="s">
        <v>346</v>
      </c>
      <c r="C96" s="11">
        <v>1000</v>
      </c>
      <c r="D96" s="11">
        <v>0</v>
      </c>
      <c r="E96" s="11">
        <v>0</v>
      </c>
      <c r="F96" s="11">
        <v>0</v>
      </c>
      <c r="G96" s="11">
        <v>1000</v>
      </c>
      <c r="H96" s="11">
        <v>0</v>
      </c>
      <c r="I96" s="11">
        <v>1000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31">
        <v>1000</v>
      </c>
      <c r="AG96" s="40" t="s">
        <v>544</v>
      </c>
    </row>
    <row r="97" spans="1:33" ht="26.25" thickBot="1">
      <c r="A97" s="48" t="s">
        <v>110</v>
      </c>
      <c r="B97" s="9" t="s">
        <v>347</v>
      </c>
      <c r="C97" s="16">
        <f>SUM(C98)</f>
        <v>10000</v>
      </c>
      <c r="D97" s="11">
        <v>-6000</v>
      </c>
      <c r="E97" s="11">
        <v>0</v>
      </c>
      <c r="F97" s="11">
        <v>-6000</v>
      </c>
      <c r="G97" s="11">
        <v>10000</v>
      </c>
      <c r="H97" s="11">
        <v>0</v>
      </c>
      <c r="I97" s="11">
        <v>10000</v>
      </c>
      <c r="J97" s="11">
        <v>3113.3</v>
      </c>
      <c r="K97" s="11">
        <v>0</v>
      </c>
      <c r="L97" s="11">
        <v>3113.3</v>
      </c>
      <c r="M97" s="11">
        <v>0</v>
      </c>
      <c r="N97" s="11">
        <v>0</v>
      </c>
      <c r="O97" s="11">
        <v>0</v>
      </c>
      <c r="P97" s="11">
        <v>3113.3</v>
      </c>
      <c r="Q97" s="11">
        <v>0</v>
      </c>
      <c r="R97" s="11">
        <v>3113.3</v>
      </c>
      <c r="S97" s="11">
        <v>0</v>
      </c>
      <c r="T97" s="11">
        <v>0</v>
      </c>
      <c r="U97" s="11">
        <v>0</v>
      </c>
      <c r="V97" s="11">
        <v>3113.3</v>
      </c>
      <c r="W97" s="11">
        <v>0</v>
      </c>
      <c r="X97" s="11">
        <v>3113.3</v>
      </c>
      <c r="Y97" s="11">
        <v>0</v>
      </c>
      <c r="Z97" s="11">
        <v>0</v>
      </c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31">
        <v>10000</v>
      </c>
      <c r="AG97" s="34"/>
    </row>
    <row r="98" spans="1:33" ht="26.25" thickBot="1">
      <c r="A98" s="48" t="s">
        <v>111</v>
      </c>
      <c r="B98" s="9" t="s">
        <v>347</v>
      </c>
      <c r="C98" s="11">
        <v>10000</v>
      </c>
      <c r="D98" s="11">
        <v>-6000</v>
      </c>
      <c r="E98" s="11">
        <v>0</v>
      </c>
      <c r="F98" s="11">
        <v>-6000</v>
      </c>
      <c r="G98" s="11">
        <v>10000</v>
      </c>
      <c r="H98" s="11">
        <v>0</v>
      </c>
      <c r="I98" s="11">
        <v>10000</v>
      </c>
      <c r="J98" s="11">
        <v>3113.3</v>
      </c>
      <c r="K98" s="11">
        <v>0</v>
      </c>
      <c r="L98" s="11">
        <v>3113.3</v>
      </c>
      <c r="M98" s="11">
        <v>0</v>
      </c>
      <c r="N98" s="11">
        <v>0</v>
      </c>
      <c r="O98" s="11">
        <v>0</v>
      </c>
      <c r="P98" s="11">
        <v>3113.3</v>
      </c>
      <c r="Q98" s="11">
        <v>0</v>
      </c>
      <c r="R98" s="11">
        <v>3113.3</v>
      </c>
      <c r="S98" s="11">
        <v>0</v>
      </c>
      <c r="T98" s="11">
        <v>0</v>
      </c>
      <c r="U98" s="11">
        <v>0</v>
      </c>
      <c r="V98" s="11">
        <v>3113.3</v>
      </c>
      <c r="W98" s="11">
        <v>0</v>
      </c>
      <c r="X98" s="11">
        <v>3113.3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31">
        <v>10000</v>
      </c>
      <c r="AG98" s="40" t="s">
        <v>544</v>
      </c>
    </row>
    <row r="99" spans="1:33" ht="26.25" thickBot="1">
      <c r="A99" s="48" t="s">
        <v>112</v>
      </c>
      <c r="B99" s="9" t="s">
        <v>348</v>
      </c>
      <c r="C99" s="14">
        <f>SUM(C100+C107)</f>
        <v>8516494.549999999</v>
      </c>
      <c r="D99" s="11">
        <v>35000</v>
      </c>
      <c r="E99" s="11">
        <v>0</v>
      </c>
      <c r="F99" s="11">
        <v>35000</v>
      </c>
      <c r="G99" s="11">
        <v>20129357.36</v>
      </c>
      <c r="H99" s="11">
        <v>0</v>
      </c>
      <c r="I99" s="11">
        <v>20129357.36</v>
      </c>
      <c r="J99" s="11">
        <v>9182209.74</v>
      </c>
      <c r="K99" s="11">
        <v>0</v>
      </c>
      <c r="L99" s="11">
        <v>9182209.74</v>
      </c>
      <c r="M99" s="11">
        <v>0</v>
      </c>
      <c r="N99" s="11">
        <v>0</v>
      </c>
      <c r="O99" s="11">
        <v>0</v>
      </c>
      <c r="P99" s="11">
        <v>9182209.74</v>
      </c>
      <c r="Q99" s="11">
        <v>0</v>
      </c>
      <c r="R99" s="11">
        <v>9182209.74</v>
      </c>
      <c r="S99" s="11">
        <v>9182209.74</v>
      </c>
      <c r="T99" s="11">
        <v>0</v>
      </c>
      <c r="U99" s="11">
        <v>9182209.74</v>
      </c>
      <c r="V99" s="11">
        <v>9181709.97</v>
      </c>
      <c r="W99" s="11">
        <v>0</v>
      </c>
      <c r="X99" s="11">
        <v>9181709.97</v>
      </c>
      <c r="Y99" s="11">
        <v>499.76999999955297</v>
      </c>
      <c r="Z99" s="11">
        <v>0</v>
      </c>
      <c r="AA99" s="11">
        <v>499.76999999955297</v>
      </c>
      <c r="AB99" s="11">
        <v>0</v>
      </c>
      <c r="AC99" s="11">
        <v>0</v>
      </c>
      <c r="AD99" s="11">
        <v>0</v>
      </c>
      <c r="AE99" s="11">
        <v>-9182209.74</v>
      </c>
      <c r="AF99" s="31">
        <v>20129357.36</v>
      </c>
      <c r="AG99" s="36"/>
    </row>
    <row r="100" spans="1:33" ht="26.25" thickBot="1">
      <c r="A100" s="48" t="s">
        <v>113</v>
      </c>
      <c r="B100" s="9" t="s">
        <v>349</v>
      </c>
      <c r="C100" s="15">
        <f>SUM(C101+C103+C105)</f>
        <v>8516494.549999999</v>
      </c>
      <c r="D100" s="11">
        <v>35000</v>
      </c>
      <c r="E100" s="11">
        <v>0</v>
      </c>
      <c r="F100" s="11">
        <v>35000</v>
      </c>
      <c r="G100" s="11">
        <v>10686562.36</v>
      </c>
      <c r="H100" s="11">
        <v>0</v>
      </c>
      <c r="I100" s="11">
        <v>10686562.36</v>
      </c>
      <c r="J100" s="11">
        <v>4664624.54</v>
      </c>
      <c r="K100" s="11">
        <v>0</v>
      </c>
      <c r="L100" s="11">
        <v>4664624.54</v>
      </c>
      <c r="M100" s="11">
        <v>0</v>
      </c>
      <c r="N100" s="11">
        <v>0</v>
      </c>
      <c r="O100" s="11">
        <v>0</v>
      </c>
      <c r="P100" s="11">
        <v>4664624.54</v>
      </c>
      <c r="Q100" s="11">
        <v>0</v>
      </c>
      <c r="R100" s="11">
        <v>4664624.54</v>
      </c>
      <c r="S100" s="11">
        <v>4664624.54</v>
      </c>
      <c r="T100" s="11">
        <v>0</v>
      </c>
      <c r="U100" s="11">
        <v>4664624.54</v>
      </c>
      <c r="V100" s="11">
        <v>4664124.77</v>
      </c>
      <c r="W100" s="11">
        <v>0</v>
      </c>
      <c r="X100" s="11">
        <v>4664124.77</v>
      </c>
      <c r="Y100" s="11">
        <v>499.7700000004843</v>
      </c>
      <c r="Z100" s="11">
        <v>0</v>
      </c>
      <c r="AA100" s="11">
        <v>499.7700000004843</v>
      </c>
      <c r="AB100" s="11">
        <v>0</v>
      </c>
      <c r="AC100" s="11">
        <v>0</v>
      </c>
      <c r="AD100" s="11">
        <v>0</v>
      </c>
      <c r="AE100" s="11">
        <v>-4664624.54</v>
      </c>
      <c r="AF100" s="31">
        <v>10686562.36</v>
      </c>
      <c r="AG100" s="34"/>
    </row>
    <row r="101" spans="1:33" ht="26.25" thickBot="1">
      <c r="A101" s="48" t="s">
        <v>114</v>
      </c>
      <c r="B101" s="9" t="s">
        <v>350</v>
      </c>
      <c r="C101" s="16">
        <f>SUM(C102)</f>
        <v>8424408.36</v>
      </c>
      <c r="D101" s="11">
        <v>0</v>
      </c>
      <c r="E101" s="11">
        <v>0</v>
      </c>
      <c r="F101" s="11">
        <v>0</v>
      </c>
      <c r="G101" s="11">
        <v>8423607</v>
      </c>
      <c r="H101" s="11">
        <v>0</v>
      </c>
      <c r="I101" s="11">
        <v>8423607</v>
      </c>
      <c r="J101" s="11">
        <v>4212204.18</v>
      </c>
      <c r="K101" s="11">
        <v>0</v>
      </c>
      <c r="L101" s="11">
        <v>4212204.18</v>
      </c>
      <c r="M101" s="11">
        <v>0</v>
      </c>
      <c r="N101" s="11">
        <v>0</v>
      </c>
      <c r="O101" s="11">
        <v>0</v>
      </c>
      <c r="P101" s="11">
        <v>4212204.18</v>
      </c>
      <c r="Q101" s="11">
        <v>0</v>
      </c>
      <c r="R101" s="11">
        <v>4212204.18</v>
      </c>
      <c r="S101" s="11">
        <v>4212204.18</v>
      </c>
      <c r="T101" s="11">
        <v>0</v>
      </c>
      <c r="U101" s="11">
        <v>4212204.18</v>
      </c>
      <c r="V101" s="11">
        <v>4211704.41</v>
      </c>
      <c r="W101" s="11">
        <v>0</v>
      </c>
      <c r="X101" s="11">
        <v>4211704.41</v>
      </c>
      <c r="Y101" s="11">
        <v>499.76999999955297</v>
      </c>
      <c r="Z101" s="11">
        <v>0</v>
      </c>
      <c r="AA101" s="11">
        <v>499.76999999955297</v>
      </c>
      <c r="AB101" s="11">
        <v>0</v>
      </c>
      <c r="AC101" s="11">
        <v>0</v>
      </c>
      <c r="AD101" s="11">
        <v>0</v>
      </c>
      <c r="AE101" s="11">
        <v>-4212204.18</v>
      </c>
      <c r="AF101" s="31">
        <v>8423607</v>
      </c>
      <c r="AG101" s="34"/>
    </row>
    <row r="102" spans="1:34" ht="26.25" thickBot="1">
      <c r="A102" s="48" t="s">
        <v>115</v>
      </c>
      <c r="B102" s="9" t="s">
        <v>350</v>
      </c>
      <c r="C102" s="11">
        <v>8424408.36</v>
      </c>
      <c r="D102" s="11">
        <v>0</v>
      </c>
      <c r="E102" s="11">
        <v>0</v>
      </c>
      <c r="F102" s="11">
        <v>0</v>
      </c>
      <c r="G102" s="11">
        <v>8423607</v>
      </c>
      <c r="H102" s="11">
        <v>0</v>
      </c>
      <c r="I102" s="11">
        <v>8423607</v>
      </c>
      <c r="J102" s="11">
        <v>4212204.18</v>
      </c>
      <c r="K102" s="11">
        <v>0</v>
      </c>
      <c r="L102" s="11">
        <v>4212204.18</v>
      </c>
      <c r="M102" s="11">
        <v>0</v>
      </c>
      <c r="N102" s="11">
        <v>0</v>
      </c>
      <c r="O102" s="11">
        <v>0</v>
      </c>
      <c r="P102" s="11">
        <v>4212204.18</v>
      </c>
      <c r="Q102" s="11">
        <v>0</v>
      </c>
      <c r="R102" s="11">
        <v>4212204.18</v>
      </c>
      <c r="S102" s="11">
        <v>4212204.18</v>
      </c>
      <c r="T102" s="11">
        <v>0</v>
      </c>
      <c r="U102" s="11">
        <v>4212204.18</v>
      </c>
      <c r="V102" s="11">
        <v>4211704.41</v>
      </c>
      <c r="W102" s="11">
        <v>0</v>
      </c>
      <c r="X102" s="11">
        <v>4211704.41</v>
      </c>
      <c r="Y102" s="11">
        <v>499.76999999955297</v>
      </c>
      <c r="Z102" s="11">
        <v>0</v>
      </c>
      <c r="AA102" s="11">
        <v>499.76999999955297</v>
      </c>
      <c r="AB102" s="11">
        <v>0</v>
      </c>
      <c r="AC102" s="11">
        <v>0</v>
      </c>
      <c r="AD102" s="11">
        <v>0</v>
      </c>
      <c r="AE102" s="11">
        <v>-4212204.18</v>
      </c>
      <c r="AF102" s="31">
        <v>8423607</v>
      </c>
      <c r="AG102" s="34"/>
      <c r="AH102" s="6"/>
    </row>
    <row r="103" spans="1:33" ht="39" thickBot="1">
      <c r="A103" s="48" t="s">
        <v>116</v>
      </c>
      <c r="B103" s="9" t="s">
        <v>351</v>
      </c>
      <c r="C103" s="16">
        <f>SUM(C104)</f>
        <v>41565.12</v>
      </c>
      <c r="D103" s="11">
        <v>0</v>
      </c>
      <c r="E103" s="11">
        <v>0</v>
      </c>
      <c r="F103" s="11">
        <v>0</v>
      </c>
      <c r="G103" s="11">
        <v>119301.72</v>
      </c>
      <c r="H103" s="11">
        <v>0</v>
      </c>
      <c r="I103" s="11">
        <v>119301.72</v>
      </c>
      <c r="J103" s="11">
        <v>36380.36</v>
      </c>
      <c r="K103" s="11">
        <v>0</v>
      </c>
      <c r="L103" s="11">
        <v>36380.36</v>
      </c>
      <c r="M103" s="11">
        <v>0</v>
      </c>
      <c r="N103" s="11">
        <v>0</v>
      </c>
      <c r="O103" s="11">
        <v>0</v>
      </c>
      <c r="P103" s="11">
        <v>36380.36</v>
      </c>
      <c r="Q103" s="11">
        <v>0</v>
      </c>
      <c r="R103" s="11">
        <v>36380.36</v>
      </c>
      <c r="S103" s="11">
        <v>36380.36</v>
      </c>
      <c r="T103" s="11">
        <v>0</v>
      </c>
      <c r="U103" s="11">
        <v>36380.36</v>
      </c>
      <c r="V103" s="11">
        <v>36380.36</v>
      </c>
      <c r="W103" s="11">
        <v>0</v>
      </c>
      <c r="X103" s="11">
        <v>36380.36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v>-36380.36</v>
      </c>
      <c r="AF103" s="31">
        <v>119301.72</v>
      </c>
      <c r="AG103" s="34"/>
    </row>
    <row r="104" spans="1:33" ht="39" thickBot="1">
      <c r="A104" s="48" t="s">
        <v>117</v>
      </c>
      <c r="B104" s="9" t="s">
        <v>351</v>
      </c>
      <c r="C104" s="11">
        <v>41565.12</v>
      </c>
      <c r="D104" s="11">
        <v>0</v>
      </c>
      <c r="E104" s="11">
        <v>0</v>
      </c>
      <c r="F104" s="11">
        <v>0</v>
      </c>
      <c r="G104" s="11">
        <v>119301.72</v>
      </c>
      <c r="H104" s="11">
        <v>0</v>
      </c>
      <c r="I104" s="11">
        <v>119301.72</v>
      </c>
      <c r="J104" s="11">
        <v>36380.36</v>
      </c>
      <c r="K104" s="11">
        <v>0</v>
      </c>
      <c r="L104" s="11">
        <v>36380.36</v>
      </c>
      <c r="M104" s="11">
        <v>0</v>
      </c>
      <c r="N104" s="11">
        <v>0</v>
      </c>
      <c r="O104" s="11">
        <v>0</v>
      </c>
      <c r="P104" s="11">
        <v>36380.36</v>
      </c>
      <c r="Q104" s="11">
        <v>0</v>
      </c>
      <c r="R104" s="11">
        <v>36380.36</v>
      </c>
      <c r="S104" s="11">
        <v>36380.36</v>
      </c>
      <c r="T104" s="11">
        <v>0</v>
      </c>
      <c r="U104" s="11">
        <v>36380.36</v>
      </c>
      <c r="V104" s="11">
        <v>36380.36</v>
      </c>
      <c r="W104" s="11">
        <v>0</v>
      </c>
      <c r="X104" s="11">
        <v>36380.36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  <c r="AD104" s="11">
        <v>0</v>
      </c>
      <c r="AE104" s="11">
        <v>-36380.36</v>
      </c>
      <c r="AF104" s="31">
        <v>119301.72</v>
      </c>
      <c r="AG104" s="34"/>
    </row>
    <row r="105" spans="1:33" ht="26.25" thickBot="1">
      <c r="A105" s="48" t="s">
        <v>118</v>
      </c>
      <c r="B105" s="9" t="s">
        <v>352</v>
      </c>
      <c r="C105" s="16">
        <f>SUM(C106)</f>
        <v>50521.07</v>
      </c>
      <c r="D105" s="11">
        <v>35000</v>
      </c>
      <c r="E105" s="11">
        <v>0</v>
      </c>
      <c r="F105" s="11">
        <v>35000</v>
      </c>
      <c r="G105" s="11">
        <v>1276680.72</v>
      </c>
      <c r="H105" s="11">
        <v>0</v>
      </c>
      <c r="I105" s="11">
        <v>1276680.72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31">
        <v>1276680.72</v>
      </c>
      <c r="AG105" s="34"/>
    </row>
    <row r="106" spans="1:33" ht="39" thickBot="1">
      <c r="A106" s="48" t="s">
        <v>119</v>
      </c>
      <c r="B106" s="9" t="s">
        <v>353</v>
      </c>
      <c r="C106" s="11">
        <v>50521.07</v>
      </c>
      <c r="D106" s="11">
        <v>35000</v>
      </c>
      <c r="E106" s="11">
        <v>0</v>
      </c>
      <c r="F106" s="11">
        <v>35000</v>
      </c>
      <c r="G106" s="11">
        <v>69000</v>
      </c>
      <c r="H106" s="11">
        <v>0</v>
      </c>
      <c r="I106" s="11">
        <v>69000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31">
        <v>69000</v>
      </c>
      <c r="AG106" s="34"/>
    </row>
    <row r="107" spans="1:33" ht="26.25" thickBot="1">
      <c r="A107" s="48" t="s">
        <v>120</v>
      </c>
      <c r="B107" s="9" t="s">
        <v>487</v>
      </c>
      <c r="C107" s="15">
        <f>SUM(C108)</f>
        <v>0</v>
      </c>
      <c r="D107" s="11">
        <v>0</v>
      </c>
      <c r="E107" s="11">
        <v>0</v>
      </c>
      <c r="F107" s="11">
        <v>0</v>
      </c>
      <c r="G107" s="11">
        <v>9442795</v>
      </c>
      <c r="H107" s="11">
        <v>0</v>
      </c>
      <c r="I107" s="11">
        <v>9442795</v>
      </c>
      <c r="J107" s="11">
        <v>4517585.2</v>
      </c>
      <c r="K107" s="11">
        <v>0</v>
      </c>
      <c r="L107" s="11">
        <v>4517585.2</v>
      </c>
      <c r="M107" s="11">
        <v>0</v>
      </c>
      <c r="N107" s="11">
        <v>0</v>
      </c>
      <c r="O107" s="11">
        <v>0</v>
      </c>
      <c r="P107" s="11">
        <v>4517585.2</v>
      </c>
      <c r="Q107" s="11">
        <v>0</v>
      </c>
      <c r="R107" s="11">
        <v>4517585.2</v>
      </c>
      <c r="S107" s="11">
        <v>4517585.2</v>
      </c>
      <c r="T107" s="11">
        <v>0</v>
      </c>
      <c r="U107" s="11">
        <v>4517585.2</v>
      </c>
      <c r="V107" s="11">
        <v>4517585.2</v>
      </c>
      <c r="W107" s="11">
        <v>0</v>
      </c>
      <c r="X107" s="11">
        <v>4517585.2</v>
      </c>
      <c r="Y107" s="11">
        <v>0</v>
      </c>
      <c r="Z107" s="11">
        <v>0</v>
      </c>
      <c r="AA107" s="11">
        <v>0</v>
      </c>
      <c r="AB107" s="11">
        <v>0</v>
      </c>
      <c r="AC107" s="11">
        <v>0</v>
      </c>
      <c r="AD107" s="11">
        <v>0</v>
      </c>
      <c r="AE107" s="11">
        <v>-4517585.2</v>
      </c>
      <c r="AF107" s="31">
        <v>9442795</v>
      </c>
      <c r="AG107" s="34"/>
    </row>
    <row r="108" spans="1:33" ht="26.25" thickBot="1">
      <c r="A108" s="48" t="s">
        <v>121</v>
      </c>
      <c r="B108" s="9" t="s">
        <v>527</v>
      </c>
      <c r="C108" s="16">
        <f>SUM(C109)</f>
        <v>0</v>
      </c>
      <c r="D108" s="11">
        <v>0</v>
      </c>
      <c r="E108" s="11">
        <v>0</v>
      </c>
      <c r="F108" s="11">
        <v>0</v>
      </c>
      <c r="G108" s="11">
        <v>9442795</v>
      </c>
      <c r="H108" s="11">
        <v>0</v>
      </c>
      <c r="I108" s="11">
        <v>9442795</v>
      </c>
      <c r="J108" s="11">
        <v>4517585.2</v>
      </c>
      <c r="K108" s="11">
        <v>0</v>
      </c>
      <c r="L108" s="11">
        <v>4517585.2</v>
      </c>
      <c r="M108" s="11">
        <v>0</v>
      </c>
      <c r="N108" s="11">
        <v>0</v>
      </c>
      <c r="O108" s="11">
        <v>0</v>
      </c>
      <c r="P108" s="11">
        <v>4517585.2</v>
      </c>
      <c r="Q108" s="11">
        <v>0</v>
      </c>
      <c r="R108" s="11">
        <v>4517585.2</v>
      </c>
      <c r="S108" s="11">
        <v>4517585.2</v>
      </c>
      <c r="T108" s="11">
        <v>0</v>
      </c>
      <c r="U108" s="11">
        <v>4517585.2</v>
      </c>
      <c r="V108" s="11">
        <v>4517585.2</v>
      </c>
      <c r="W108" s="11">
        <v>0</v>
      </c>
      <c r="X108" s="11">
        <v>4517585.2</v>
      </c>
      <c r="Y108" s="11">
        <v>0</v>
      </c>
      <c r="Z108" s="11">
        <v>0</v>
      </c>
      <c r="AA108" s="11">
        <v>0</v>
      </c>
      <c r="AB108" s="11">
        <v>0</v>
      </c>
      <c r="AC108" s="11">
        <v>0</v>
      </c>
      <c r="AD108" s="11">
        <v>0</v>
      </c>
      <c r="AE108" s="11">
        <v>-4517585.2</v>
      </c>
      <c r="AF108" s="31">
        <v>9442795</v>
      </c>
      <c r="AG108" s="34"/>
    </row>
    <row r="109" spans="1:33" ht="26.25" thickBot="1">
      <c r="A109" s="48" t="s">
        <v>122</v>
      </c>
      <c r="B109" s="9" t="s">
        <v>527</v>
      </c>
      <c r="C109" s="11">
        <v>0</v>
      </c>
      <c r="D109" s="11">
        <v>0</v>
      </c>
      <c r="E109" s="11">
        <v>0</v>
      </c>
      <c r="F109" s="11">
        <v>0</v>
      </c>
      <c r="G109" s="11">
        <v>9442795</v>
      </c>
      <c r="H109" s="11">
        <v>0</v>
      </c>
      <c r="I109" s="11">
        <v>9442795</v>
      </c>
      <c r="J109" s="11">
        <v>4517585.2</v>
      </c>
      <c r="K109" s="11">
        <v>0</v>
      </c>
      <c r="L109" s="11">
        <v>4517585.2</v>
      </c>
      <c r="M109" s="11">
        <v>0</v>
      </c>
      <c r="N109" s="11">
        <v>0</v>
      </c>
      <c r="O109" s="11">
        <v>0</v>
      </c>
      <c r="P109" s="11">
        <v>4517585.2</v>
      </c>
      <c r="Q109" s="11">
        <v>0</v>
      </c>
      <c r="R109" s="11">
        <v>4517585.2</v>
      </c>
      <c r="S109" s="11">
        <v>4517585.2</v>
      </c>
      <c r="T109" s="11">
        <v>0</v>
      </c>
      <c r="U109" s="11">
        <v>4517585.2</v>
      </c>
      <c r="V109" s="11">
        <v>4517585.2</v>
      </c>
      <c r="W109" s="11">
        <v>0</v>
      </c>
      <c r="X109" s="11">
        <v>4517585.2</v>
      </c>
      <c r="Y109" s="11">
        <v>0</v>
      </c>
      <c r="Z109" s="11">
        <v>0</v>
      </c>
      <c r="AA109" s="11">
        <v>0</v>
      </c>
      <c r="AB109" s="11">
        <v>0</v>
      </c>
      <c r="AC109" s="11">
        <v>0</v>
      </c>
      <c r="AD109" s="11">
        <v>0</v>
      </c>
      <c r="AE109" s="11">
        <v>-4517585.2</v>
      </c>
      <c r="AF109" s="31">
        <v>9442795</v>
      </c>
      <c r="AG109" s="34"/>
    </row>
    <row r="110" spans="1:33" ht="13.5" thickBot="1">
      <c r="A110" s="48" t="s">
        <v>123</v>
      </c>
      <c r="B110" s="9" t="s">
        <v>354</v>
      </c>
      <c r="C110" s="14">
        <f>SUM(C111)</f>
        <v>34400</v>
      </c>
      <c r="D110" s="11">
        <v>-42000</v>
      </c>
      <c r="E110" s="11">
        <v>0</v>
      </c>
      <c r="F110" s="11">
        <v>-42000</v>
      </c>
      <c r="G110" s="11">
        <v>169200</v>
      </c>
      <c r="H110" s="11">
        <v>0</v>
      </c>
      <c r="I110" s="11">
        <v>169200</v>
      </c>
      <c r="J110" s="11">
        <v>22437.17</v>
      </c>
      <c r="K110" s="11">
        <v>0</v>
      </c>
      <c r="L110" s="11">
        <v>22437.17</v>
      </c>
      <c r="M110" s="11">
        <v>0</v>
      </c>
      <c r="N110" s="11">
        <v>0</v>
      </c>
      <c r="O110" s="11">
        <v>0</v>
      </c>
      <c r="P110" s="11">
        <v>22437.17</v>
      </c>
      <c r="Q110" s="11">
        <v>0</v>
      </c>
      <c r="R110" s="11">
        <v>22437.17</v>
      </c>
      <c r="S110" s="11">
        <v>0</v>
      </c>
      <c r="T110" s="11">
        <v>0</v>
      </c>
      <c r="U110" s="11">
        <v>0</v>
      </c>
      <c r="V110" s="11">
        <v>22177.17</v>
      </c>
      <c r="W110" s="11">
        <v>0</v>
      </c>
      <c r="X110" s="11">
        <v>22177.17</v>
      </c>
      <c r="Y110" s="11">
        <v>260</v>
      </c>
      <c r="Z110" s="11">
        <v>0</v>
      </c>
      <c r="AA110" s="11">
        <v>260</v>
      </c>
      <c r="AB110" s="11">
        <v>0</v>
      </c>
      <c r="AC110" s="11">
        <v>0</v>
      </c>
      <c r="AD110" s="11">
        <v>0</v>
      </c>
      <c r="AE110" s="11">
        <v>0</v>
      </c>
      <c r="AF110" s="31">
        <v>169200</v>
      </c>
      <c r="AG110" s="34"/>
    </row>
    <row r="111" spans="1:33" ht="13.5" thickBot="1">
      <c r="A111" s="48" t="s">
        <v>124</v>
      </c>
      <c r="B111" s="9" t="s">
        <v>354</v>
      </c>
      <c r="C111" s="15">
        <f>SUM(C112+C114+C116+C118+C120)</f>
        <v>34400</v>
      </c>
      <c r="D111" s="11">
        <v>-42000</v>
      </c>
      <c r="E111" s="11">
        <v>0</v>
      </c>
      <c r="F111" s="11">
        <v>-42000</v>
      </c>
      <c r="G111" s="11">
        <v>169200</v>
      </c>
      <c r="H111" s="11">
        <v>0</v>
      </c>
      <c r="I111" s="11">
        <v>169200</v>
      </c>
      <c r="J111" s="11">
        <v>22437.17</v>
      </c>
      <c r="K111" s="11">
        <v>0</v>
      </c>
      <c r="L111" s="11">
        <v>22437.17</v>
      </c>
      <c r="M111" s="11">
        <v>0</v>
      </c>
      <c r="N111" s="11">
        <v>0</v>
      </c>
      <c r="O111" s="11">
        <v>0</v>
      </c>
      <c r="P111" s="11">
        <v>22437.17</v>
      </c>
      <c r="Q111" s="11">
        <v>0</v>
      </c>
      <c r="R111" s="11">
        <v>22437.17</v>
      </c>
      <c r="S111" s="11">
        <v>0</v>
      </c>
      <c r="T111" s="11">
        <v>0</v>
      </c>
      <c r="U111" s="11">
        <v>0</v>
      </c>
      <c r="V111" s="11">
        <v>22177.17</v>
      </c>
      <c r="W111" s="11">
        <v>0</v>
      </c>
      <c r="X111" s="11">
        <v>22177.17</v>
      </c>
      <c r="Y111" s="11">
        <v>260</v>
      </c>
      <c r="Z111" s="11">
        <v>0</v>
      </c>
      <c r="AA111" s="11">
        <v>260</v>
      </c>
      <c r="AB111" s="11">
        <v>0</v>
      </c>
      <c r="AC111" s="11">
        <v>0</v>
      </c>
      <c r="AD111" s="11">
        <v>0</v>
      </c>
      <c r="AE111" s="11">
        <v>0</v>
      </c>
      <c r="AF111" s="31">
        <v>169200</v>
      </c>
      <c r="AG111" s="34"/>
    </row>
    <row r="112" spans="1:34" ht="26.25" thickBot="1">
      <c r="A112" s="48" t="s">
        <v>125</v>
      </c>
      <c r="B112" s="9" t="s">
        <v>355</v>
      </c>
      <c r="C112" s="16">
        <f>SUM(C113)</f>
        <v>0</v>
      </c>
      <c r="D112" s="11">
        <v>0</v>
      </c>
      <c r="E112" s="11">
        <v>0</v>
      </c>
      <c r="F112" s="11">
        <v>0</v>
      </c>
      <c r="G112" s="11">
        <v>8000</v>
      </c>
      <c r="H112" s="11">
        <v>0</v>
      </c>
      <c r="I112" s="11">
        <v>8000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31">
        <v>8000</v>
      </c>
      <c r="AG112" s="45"/>
      <c r="AH112" s="44"/>
    </row>
    <row r="113" spans="1:33" ht="26.25" thickBot="1">
      <c r="A113" s="48" t="s">
        <v>126</v>
      </c>
      <c r="B113" s="9" t="s">
        <v>355</v>
      </c>
      <c r="C113" s="11">
        <v>0</v>
      </c>
      <c r="D113" s="11">
        <v>0</v>
      </c>
      <c r="E113" s="11">
        <v>0</v>
      </c>
      <c r="F113" s="11">
        <v>0</v>
      </c>
      <c r="G113" s="11">
        <v>8000</v>
      </c>
      <c r="H113" s="11">
        <v>0</v>
      </c>
      <c r="I113" s="11">
        <v>8000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  <c r="AF113" s="31">
        <v>8000</v>
      </c>
      <c r="AG113" s="35" t="s">
        <v>544</v>
      </c>
    </row>
    <row r="114" spans="1:33" ht="39" thickBot="1">
      <c r="A114" s="48" t="s">
        <v>127</v>
      </c>
      <c r="B114" s="9" t="s">
        <v>356</v>
      </c>
      <c r="C114" s="16">
        <f>SUM(C115)</f>
        <v>20000</v>
      </c>
      <c r="D114" s="11">
        <v>0</v>
      </c>
      <c r="E114" s="11">
        <v>0</v>
      </c>
      <c r="F114" s="11">
        <v>0</v>
      </c>
      <c r="G114" s="11">
        <v>42000</v>
      </c>
      <c r="H114" s="11">
        <v>0</v>
      </c>
      <c r="I114" s="11">
        <v>42000</v>
      </c>
      <c r="J114" s="11">
        <v>12710</v>
      </c>
      <c r="K114" s="11">
        <v>0</v>
      </c>
      <c r="L114" s="11">
        <v>12710</v>
      </c>
      <c r="M114" s="11">
        <v>0</v>
      </c>
      <c r="N114" s="11">
        <v>0</v>
      </c>
      <c r="O114" s="11">
        <v>0</v>
      </c>
      <c r="P114" s="11">
        <v>12710</v>
      </c>
      <c r="Q114" s="11">
        <v>0</v>
      </c>
      <c r="R114" s="11">
        <v>12710</v>
      </c>
      <c r="S114" s="11">
        <v>0</v>
      </c>
      <c r="T114" s="11">
        <v>0</v>
      </c>
      <c r="U114" s="11">
        <v>0</v>
      </c>
      <c r="V114" s="11">
        <v>12450</v>
      </c>
      <c r="W114" s="11">
        <v>0</v>
      </c>
      <c r="X114" s="11">
        <v>12450</v>
      </c>
      <c r="Y114" s="11">
        <v>260</v>
      </c>
      <c r="Z114" s="11">
        <v>0</v>
      </c>
      <c r="AA114" s="11">
        <v>260</v>
      </c>
      <c r="AB114" s="11">
        <v>0</v>
      </c>
      <c r="AC114" s="11">
        <v>0</v>
      </c>
      <c r="AD114" s="11">
        <v>0</v>
      </c>
      <c r="AE114" s="11">
        <v>0</v>
      </c>
      <c r="AF114" s="31">
        <v>42000</v>
      </c>
      <c r="AG114" s="34"/>
    </row>
    <row r="115" spans="1:33" ht="39" thickBot="1">
      <c r="A115" s="48" t="s">
        <v>128</v>
      </c>
      <c r="B115" s="9" t="s">
        <v>356</v>
      </c>
      <c r="C115" s="11">
        <v>20000</v>
      </c>
      <c r="D115" s="11">
        <v>0</v>
      </c>
      <c r="E115" s="11">
        <v>0</v>
      </c>
      <c r="F115" s="11">
        <v>0</v>
      </c>
      <c r="G115" s="11">
        <v>42000</v>
      </c>
      <c r="H115" s="11">
        <v>0</v>
      </c>
      <c r="I115" s="11">
        <v>42000</v>
      </c>
      <c r="J115" s="11">
        <v>12710</v>
      </c>
      <c r="K115" s="11">
        <v>0</v>
      </c>
      <c r="L115" s="11">
        <v>12710</v>
      </c>
      <c r="M115" s="11">
        <v>0</v>
      </c>
      <c r="N115" s="11">
        <v>0</v>
      </c>
      <c r="O115" s="11">
        <v>0</v>
      </c>
      <c r="P115" s="11">
        <v>12710</v>
      </c>
      <c r="Q115" s="11">
        <v>0</v>
      </c>
      <c r="R115" s="11">
        <v>12710</v>
      </c>
      <c r="S115" s="11">
        <v>0</v>
      </c>
      <c r="T115" s="11">
        <v>0</v>
      </c>
      <c r="U115" s="11">
        <v>0</v>
      </c>
      <c r="V115" s="11">
        <v>12450</v>
      </c>
      <c r="W115" s="11">
        <v>0</v>
      </c>
      <c r="X115" s="11">
        <v>12450</v>
      </c>
      <c r="Y115" s="11">
        <v>260</v>
      </c>
      <c r="Z115" s="11">
        <v>0</v>
      </c>
      <c r="AA115" s="11">
        <v>260</v>
      </c>
      <c r="AB115" s="11">
        <v>0</v>
      </c>
      <c r="AC115" s="11">
        <v>0</v>
      </c>
      <c r="AD115" s="11">
        <v>0</v>
      </c>
      <c r="AE115" s="11">
        <v>0</v>
      </c>
      <c r="AF115" s="31">
        <v>42000</v>
      </c>
      <c r="AG115" s="35" t="s">
        <v>544</v>
      </c>
    </row>
    <row r="116" spans="1:33" ht="26.25" thickBot="1">
      <c r="A116" s="48" t="s">
        <v>129</v>
      </c>
      <c r="B116" s="9" t="s">
        <v>357</v>
      </c>
      <c r="C116" s="16">
        <f>SUM(C117)</f>
        <v>500</v>
      </c>
      <c r="D116" s="11">
        <v>0</v>
      </c>
      <c r="E116" s="11">
        <v>0</v>
      </c>
      <c r="F116" s="11">
        <v>0</v>
      </c>
      <c r="G116" s="11">
        <v>500</v>
      </c>
      <c r="H116" s="11">
        <v>0</v>
      </c>
      <c r="I116" s="11">
        <v>500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31">
        <v>500</v>
      </c>
      <c r="AG116" s="34"/>
    </row>
    <row r="117" spans="1:33" ht="26.25" thickBot="1">
      <c r="A117" s="48" t="s">
        <v>130</v>
      </c>
      <c r="B117" s="9" t="s">
        <v>357</v>
      </c>
      <c r="C117" s="11">
        <v>500</v>
      </c>
      <c r="D117" s="11">
        <v>0</v>
      </c>
      <c r="E117" s="11">
        <v>0</v>
      </c>
      <c r="F117" s="11">
        <v>0</v>
      </c>
      <c r="G117" s="11">
        <v>500</v>
      </c>
      <c r="H117" s="11">
        <v>0</v>
      </c>
      <c r="I117" s="11">
        <v>500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31">
        <v>500</v>
      </c>
      <c r="AG117" s="35" t="s">
        <v>544</v>
      </c>
    </row>
    <row r="118" spans="1:33" ht="39" thickBot="1">
      <c r="A118" s="48" t="s">
        <v>131</v>
      </c>
      <c r="B118" s="9" t="s">
        <v>358</v>
      </c>
      <c r="C118" s="16">
        <f>SUM(C119)</f>
        <v>0</v>
      </c>
      <c r="D118" s="11">
        <v>-42000</v>
      </c>
      <c r="E118" s="11">
        <v>0</v>
      </c>
      <c r="F118" s="11">
        <v>-42000</v>
      </c>
      <c r="G118" s="11">
        <v>113000</v>
      </c>
      <c r="H118" s="11">
        <v>0</v>
      </c>
      <c r="I118" s="11">
        <v>113000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31">
        <v>113000</v>
      </c>
      <c r="AG118" s="34"/>
    </row>
    <row r="119" spans="1:33" ht="39" thickBot="1">
      <c r="A119" s="48" t="s">
        <v>132</v>
      </c>
      <c r="B119" s="9" t="s">
        <v>358</v>
      </c>
      <c r="C119" s="11">
        <v>0</v>
      </c>
      <c r="D119" s="11">
        <v>-42000</v>
      </c>
      <c r="E119" s="11">
        <v>0</v>
      </c>
      <c r="F119" s="11">
        <v>-42000</v>
      </c>
      <c r="G119" s="11">
        <v>113000</v>
      </c>
      <c r="H119" s="11">
        <v>0</v>
      </c>
      <c r="I119" s="11">
        <v>113000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11">
        <v>0</v>
      </c>
      <c r="AC119" s="11">
        <v>0</v>
      </c>
      <c r="AD119" s="11">
        <v>0</v>
      </c>
      <c r="AE119" s="11">
        <v>0</v>
      </c>
      <c r="AF119" s="31">
        <v>113000</v>
      </c>
      <c r="AG119" s="35" t="s">
        <v>544</v>
      </c>
    </row>
    <row r="120" spans="1:33" ht="26.25" thickBot="1">
      <c r="A120" s="48" t="s">
        <v>133</v>
      </c>
      <c r="B120" s="9" t="s">
        <v>359</v>
      </c>
      <c r="C120" s="16">
        <f>SUM(C121:C124)</f>
        <v>13900</v>
      </c>
      <c r="D120" s="11">
        <v>0</v>
      </c>
      <c r="E120" s="11">
        <v>0</v>
      </c>
      <c r="F120" s="11">
        <v>0</v>
      </c>
      <c r="G120" s="11">
        <v>5700</v>
      </c>
      <c r="H120" s="11">
        <v>0</v>
      </c>
      <c r="I120" s="11">
        <v>5700</v>
      </c>
      <c r="J120" s="11">
        <v>9727.17</v>
      </c>
      <c r="K120" s="11">
        <v>0</v>
      </c>
      <c r="L120" s="11">
        <v>9727.17</v>
      </c>
      <c r="M120" s="11">
        <v>0</v>
      </c>
      <c r="N120" s="11">
        <v>0</v>
      </c>
      <c r="O120" s="11">
        <v>0</v>
      </c>
      <c r="P120" s="11">
        <v>9727.17</v>
      </c>
      <c r="Q120" s="11">
        <v>0</v>
      </c>
      <c r="R120" s="11">
        <v>9727.17</v>
      </c>
      <c r="S120" s="11">
        <v>0</v>
      </c>
      <c r="T120" s="11">
        <v>0</v>
      </c>
      <c r="U120" s="11">
        <v>0</v>
      </c>
      <c r="V120" s="11">
        <v>9727.17</v>
      </c>
      <c r="W120" s="11">
        <v>0</v>
      </c>
      <c r="X120" s="11">
        <v>9727.17</v>
      </c>
      <c r="Y120" s="11">
        <v>0</v>
      </c>
      <c r="Z120" s="11">
        <v>0</v>
      </c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31">
        <v>5700</v>
      </c>
      <c r="AG120" s="34"/>
    </row>
    <row r="121" spans="1:33" ht="13.5" thickBot="1">
      <c r="A121" s="48" t="s">
        <v>134</v>
      </c>
      <c r="B121" s="9" t="s">
        <v>360</v>
      </c>
      <c r="C121" s="11">
        <v>7500</v>
      </c>
      <c r="D121" s="11">
        <v>0</v>
      </c>
      <c r="E121" s="11">
        <v>0</v>
      </c>
      <c r="F121" s="11">
        <v>0</v>
      </c>
      <c r="G121" s="11">
        <v>5700</v>
      </c>
      <c r="H121" s="11">
        <v>0</v>
      </c>
      <c r="I121" s="11">
        <v>5700</v>
      </c>
      <c r="J121" s="11">
        <v>4350</v>
      </c>
      <c r="K121" s="11">
        <v>0</v>
      </c>
      <c r="L121" s="11">
        <v>4350</v>
      </c>
      <c r="M121" s="11">
        <v>0</v>
      </c>
      <c r="N121" s="11">
        <v>0</v>
      </c>
      <c r="O121" s="11">
        <v>0</v>
      </c>
      <c r="P121" s="11">
        <v>4350</v>
      </c>
      <c r="Q121" s="11">
        <v>0</v>
      </c>
      <c r="R121" s="11">
        <v>4350</v>
      </c>
      <c r="S121" s="11">
        <v>0</v>
      </c>
      <c r="T121" s="11">
        <v>0</v>
      </c>
      <c r="U121" s="11">
        <v>0</v>
      </c>
      <c r="V121" s="11">
        <v>4350</v>
      </c>
      <c r="W121" s="11">
        <v>0</v>
      </c>
      <c r="X121" s="11">
        <v>4350</v>
      </c>
      <c r="Y121" s="11">
        <v>0</v>
      </c>
      <c r="Z121" s="11">
        <v>0</v>
      </c>
      <c r="AA121" s="11">
        <v>0</v>
      </c>
      <c r="AB121" s="11">
        <v>0</v>
      </c>
      <c r="AC121" s="11">
        <v>0</v>
      </c>
      <c r="AD121" s="11">
        <v>0</v>
      </c>
      <c r="AE121" s="11">
        <v>0</v>
      </c>
      <c r="AF121" s="31">
        <v>5700</v>
      </c>
      <c r="AG121" s="35" t="s">
        <v>544</v>
      </c>
    </row>
    <row r="122" spans="1:33" ht="39" thickBot="1">
      <c r="A122" s="48" t="s">
        <v>135</v>
      </c>
      <c r="B122" s="9" t="s">
        <v>361</v>
      </c>
      <c r="C122" s="11">
        <v>200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244.17</v>
      </c>
      <c r="K122" s="11">
        <v>0</v>
      </c>
      <c r="L122" s="11">
        <v>244.17</v>
      </c>
      <c r="M122" s="11">
        <v>0</v>
      </c>
      <c r="N122" s="11">
        <v>0</v>
      </c>
      <c r="O122" s="11">
        <v>0</v>
      </c>
      <c r="P122" s="11">
        <v>244.17</v>
      </c>
      <c r="Q122" s="11">
        <v>0</v>
      </c>
      <c r="R122" s="11">
        <v>244.17</v>
      </c>
      <c r="S122" s="11">
        <v>0</v>
      </c>
      <c r="T122" s="11">
        <v>0</v>
      </c>
      <c r="U122" s="11">
        <v>0</v>
      </c>
      <c r="V122" s="11">
        <v>244.17</v>
      </c>
      <c r="W122" s="11">
        <v>0</v>
      </c>
      <c r="X122" s="11">
        <v>244.17</v>
      </c>
      <c r="Y122" s="11">
        <v>0</v>
      </c>
      <c r="Z122" s="11">
        <v>0</v>
      </c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31">
        <v>0</v>
      </c>
      <c r="AG122" s="35" t="s">
        <v>544</v>
      </c>
    </row>
    <row r="123" spans="1:33" ht="39" thickBot="1">
      <c r="A123" s="48" t="s">
        <v>136</v>
      </c>
      <c r="B123" s="9" t="s">
        <v>362</v>
      </c>
      <c r="C123" s="11">
        <v>6000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4958</v>
      </c>
      <c r="K123" s="11">
        <v>0</v>
      </c>
      <c r="L123" s="11">
        <v>4958</v>
      </c>
      <c r="M123" s="11">
        <v>0</v>
      </c>
      <c r="N123" s="11">
        <v>0</v>
      </c>
      <c r="O123" s="11">
        <v>0</v>
      </c>
      <c r="P123" s="11">
        <v>4958</v>
      </c>
      <c r="Q123" s="11">
        <v>0</v>
      </c>
      <c r="R123" s="11">
        <v>4958</v>
      </c>
      <c r="S123" s="11">
        <v>0</v>
      </c>
      <c r="T123" s="11">
        <v>0</v>
      </c>
      <c r="U123" s="11">
        <v>0</v>
      </c>
      <c r="V123" s="11">
        <v>4958</v>
      </c>
      <c r="W123" s="11">
        <v>0</v>
      </c>
      <c r="X123" s="11">
        <v>4958</v>
      </c>
      <c r="Y123" s="11">
        <v>0</v>
      </c>
      <c r="Z123" s="11">
        <v>0</v>
      </c>
      <c r="AA123" s="11">
        <v>0</v>
      </c>
      <c r="AB123" s="11">
        <v>0</v>
      </c>
      <c r="AC123" s="11">
        <v>0</v>
      </c>
      <c r="AD123" s="11">
        <v>0</v>
      </c>
      <c r="AE123" s="11">
        <v>0</v>
      </c>
      <c r="AF123" s="31">
        <v>0</v>
      </c>
      <c r="AG123" s="35" t="s">
        <v>544</v>
      </c>
    </row>
    <row r="124" spans="1:33" ht="39" thickBot="1">
      <c r="A124" s="48" t="s">
        <v>137</v>
      </c>
      <c r="B124" s="9" t="s">
        <v>363</v>
      </c>
      <c r="C124" s="11">
        <v>200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175</v>
      </c>
      <c r="K124" s="11">
        <v>0</v>
      </c>
      <c r="L124" s="11">
        <v>175</v>
      </c>
      <c r="M124" s="11">
        <v>0</v>
      </c>
      <c r="N124" s="11">
        <v>0</v>
      </c>
      <c r="O124" s="11">
        <v>0</v>
      </c>
      <c r="P124" s="11">
        <v>175</v>
      </c>
      <c r="Q124" s="11">
        <v>0</v>
      </c>
      <c r="R124" s="11">
        <v>175</v>
      </c>
      <c r="S124" s="11">
        <v>0</v>
      </c>
      <c r="T124" s="11">
        <v>0</v>
      </c>
      <c r="U124" s="11">
        <v>0</v>
      </c>
      <c r="V124" s="11">
        <v>175</v>
      </c>
      <c r="W124" s="11">
        <v>0</v>
      </c>
      <c r="X124" s="11">
        <v>175</v>
      </c>
      <c r="Y124" s="11">
        <v>0</v>
      </c>
      <c r="Z124" s="11">
        <v>0</v>
      </c>
      <c r="AA124" s="11">
        <v>0</v>
      </c>
      <c r="AB124" s="11">
        <v>0</v>
      </c>
      <c r="AC124" s="11">
        <v>0</v>
      </c>
      <c r="AD124" s="11">
        <v>0</v>
      </c>
      <c r="AE124" s="11">
        <v>0</v>
      </c>
      <c r="AF124" s="31">
        <v>0</v>
      </c>
      <c r="AG124" s="35" t="s">
        <v>544</v>
      </c>
    </row>
    <row r="125" spans="1:33" ht="13.5" thickBot="1">
      <c r="A125" s="48" t="s">
        <v>138</v>
      </c>
      <c r="B125" s="9" t="s">
        <v>364</v>
      </c>
      <c r="C125" s="13">
        <f>SUM(C126+C135+C139+C170+C187)</f>
        <v>5919854.06</v>
      </c>
      <c r="D125" s="11">
        <v>1396197.09</v>
      </c>
      <c r="E125" s="11">
        <v>0</v>
      </c>
      <c r="F125" s="11">
        <v>1396197.09</v>
      </c>
      <c r="G125" s="11">
        <v>4370769.85</v>
      </c>
      <c r="H125" s="11">
        <v>0</v>
      </c>
      <c r="I125" s="11">
        <v>4370769.85</v>
      </c>
      <c r="J125" s="11">
        <v>547782.02</v>
      </c>
      <c r="K125" s="11">
        <v>0</v>
      </c>
      <c r="L125" s="11">
        <v>547782.02</v>
      </c>
      <c r="M125" s="11">
        <v>0</v>
      </c>
      <c r="N125" s="11">
        <v>0</v>
      </c>
      <c r="O125" s="11">
        <v>0</v>
      </c>
      <c r="P125" s="11">
        <v>547782.02</v>
      </c>
      <c r="Q125" s="11">
        <v>0</v>
      </c>
      <c r="R125" s="11">
        <v>547782.02</v>
      </c>
      <c r="S125" s="11">
        <v>464999.82</v>
      </c>
      <c r="T125" s="11">
        <v>0</v>
      </c>
      <c r="U125" s="11">
        <v>464999.82</v>
      </c>
      <c r="V125" s="11">
        <v>617144.03</v>
      </c>
      <c r="W125" s="11">
        <v>0</v>
      </c>
      <c r="X125" s="11">
        <v>617144.03</v>
      </c>
      <c r="Y125" s="11">
        <v>-69362.01000000001</v>
      </c>
      <c r="Z125" s="11">
        <v>0</v>
      </c>
      <c r="AA125" s="11">
        <v>-69362.01000000001</v>
      </c>
      <c r="AB125" s="11">
        <v>0</v>
      </c>
      <c r="AC125" s="11">
        <v>0</v>
      </c>
      <c r="AD125" s="11">
        <v>0</v>
      </c>
      <c r="AE125" s="11">
        <v>-464999.82</v>
      </c>
      <c r="AF125" s="31">
        <v>4370769.85</v>
      </c>
      <c r="AG125" s="34"/>
    </row>
    <row r="126" spans="1:33" ht="26.25" thickBot="1">
      <c r="A126" s="48" t="s">
        <v>139</v>
      </c>
      <c r="B126" s="9" t="s">
        <v>365</v>
      </c>
      <c r="C126" s="14">
        <f>SUM(C127+C130)</f>
        <v>3000</v>
      </c>
      <c r="D126" s="11">
        <v>-20000</v>
      </c>
      <c r="E126" s="11">
        <v>0</v>
      </c>
      <c r="F126" s="11">
        <v>-20000</v>
      </c>
      <c r="G126" s="11">
        <v>6000</v>
      </c>
      <c r="H126" s="11">
        <v>0</v>
      </c>
      <c r="I126" s="11">
        <v>6000</v>
      </c>
      <c r="J126" s="11">
        <v>2334.38</v>
      </c>
      <c r="K126" s="11">
        <v>0</v>
      </c>
      <c r="L126" s="11">
        <v>2334.38</v>
      </c>
      <c r="M126" s="11">
        <v>0</v>
      </c>
      <c r="N126" s="11">
        <v>0</v>
      </c>
      <c r="O126" s="11">
        <v>0</v>
      </c>
      <c r="P126" s="11">
        <v>2334.38</v>
      </c>
      <c r="Q126" s="11">
        <v>0</v>
      </c>
      <c r="R126" s="11">
        <v>2334.38</v>
      </c>
      <c r="S126" s="11">
        <v>707</v>
      </c>
      <c r="T126" s="11">
        <v>0</v>
      </c>
      <c r="U126" s="11">
        <v>707</v>
      </c>
      <c r="V126" s="11">
        <v>2334.38</v>
      </c>
      <c r="W126" s="11">
        <v>0</v>
      </c>
      <c r="X126" s="11">
        <v>2334.38</v>
      </c>
      <c r="Y126" s="11">
        <v>0</v>
      </c>
      <c r="Z126" s="11">
        <v>0</v>
      </c>
      <c r="AA126" s="11">
        <v>0</v>
      </c>
      <c r="AB126" s="11">
        <v>0</v>
      </c>
      <c r="AC126" s="11">
        <v>0</v>
      </c>
      <c r="AD126" s="11">
        <v>0</v>
      </c>
      <c r="AE126" s="11">
        <v>-707</v>
      </c>
      <c r="AF126" s="31">
        <v>6000</v>
      </c>
      <c r="AG126" s="34"/>
    </row>
    <row r="127" spans="1:33" ht="13.5" thickBot="1">
      <c r="A127" s="48" t="s">
        <v>140</v>
      </c>
      <c r="B127" s="9" t="s">
        <v>366</v>
      </c>
      <c r="C127" s="15">
        <f>SUM(C128)</f>
        <v>1000</v>
      </c>
      <c r="D127" s="11">
        <v>-20000</v>
      </c>
      <c r="E127" s="11">
        <v>0</v>
      </c>
      <c r="F127" s="11">
        <v>-20000</v>
      </c>
      <c r="G127" s="11">
        <v>5000</v>
      </c>
      <c r="H127" s="11">
        <v>0</v>
      </c>
      <c r="I127" s="11">
        <v>5000</v>
      </c>
      <c r="J127" s="11">
        <v>920.38</v>
      </c>
      <c r="K127" s="11">
        <v>0</v>
      </c>
      <c r="L127" s="11">
        <v>920.38</v>
      </c>
      <c r="M127" s="11">
        <v>0</v>
      </c>
      <c r="N127" s="11">
        <v>0</v>
      </c>
      <c r="O127" s="11">
        <v>0</v>
      </c>
      <c r="P127" s="11">
        <v>920.38</v>
      </c>
      <c r="Q127" s="11">
        <v>0</v>
      </c>
      <c r="R127" s="11">
        <v>920.38</v>
      </c>
      <c r="S127" s="11">
        <v>0</v>
      </c>
      <c r="T127" s="11">
        <v>0</v>
      </c>
      <c r="U127" s="11">
        <v>0</v>
      </c>
      <c r="V127" s="11">
        <v>920.38</v>
      </c>
      <c r="W127" s="11">
        <v>0</v>
      </c>
      <c r="X127" s="11">
        <v>920.38</v>
      </c>
      <c r="Y127" s="11">
        <v>0</v>
      </c>
      <c r="Z127" s="11">
        <v>0</v>
      </c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31">
        <v>5000</v>
      </c>
      <c r="AG127" s="34"/>
    </row>
    <row r="128" spans="1:33" ht="39" thickBot="1">
      <c r="A128" s="48" t="s">
        <v>141</v>
      </c>
      <c r="B128" s="9" t="s">
        <v>367</v>
      </c>
      <c r="C128" s="16">
        <f>SUM(C129)</f>
        <v>1000</v>
      </c>
      <c r="D128" s="11">
        <v>-20000</v>
      </c>
      <c r="E128" s="11">
        <v>0</v>
      </c>
      <c r="F128" s="11">
        <v>-20000</v>
      </c>
      <c r="G128" s="11">
        <v>5000</v>
      </c>
      <c r="H128" s="11">
        <v>0</v>
      </c>
      <c r="I128" s="11">
        <v>5000</v>
      </c>
      <c r="J128" s="11">
        <v>920.38</v>
      </c>
      <c r="K128" s="11">
        <v>0</v>
      </c>
      <c r="L128" s="11">
        <v>920.38</v>
      </c>
      <c r="M128" s="11">
        <v>0</v>
      </c>
      <c r="N128" s="11">
        <v>0</v>
      </c>
      <c r="O128" s="11">
        <v>0</v>
      </c>
      <c r="P128" s="11">
        <v>920.38</v>
      </c>
      <c r="Q128" s="11">
        <v>0</v>
      </c>
      <c r="R128" s="11">
        <v>920.38</v>
      </c>
      <c r="S128" s="11">
        <v>0</v>
      </c>
      <c r="T128" s="11">
        <v>0</v>
      </c>
      <c r="U128" s="11">
        <v>0</v>
      </c>
      <c r="V128" s="11">
        <v>920.38</v>
      </c>
      <c r="W128" s="11">
        <v>0</v>
      </c>
      <c r="X128" s="11">
        <v>920.38</v>
      </c>
      <c r="Y128" s="11">
        <v>0</v>
      </c>
      <c r="Z128" s="11">
        <v>0</v>
      </c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  <c r="AF128" s="31">
        <v>5000</v>
      </c>
      <c r="AG128" s="34"/>
    </row>
    <row r="129" spans="1:33" ht="39" thickBot="1">
      <c r="A129" s="48" t="s">
        <v>142</v>
      </c>
      <c r="B129" s="9" t="s">
        <v>367</v>
      </c>
      <c r="C129" s="11">
        <v>1000</v>
      </c>
      <c r="D129" s="11">
        <v>-20000</v>
      </c>
      <c r="E129" s="11">
        <v>0</v>
      </c>
      <c r="F129" s="11">
        <v>-20000</v>
      </c>
      <c r="G129" s="11">
        <v>5000</v>
      </c>
      <c r="H129" s="11">
        <v>0</v>
      </c>
      <c r="I129" s="11">
        <v>5000</v>
      </c>
      <c r="J129" s="11">
        <v>920.38</v>
      </c>
      <c r="K129" s="11">
        <v>0</v>
      </c>
      <c r="L129" s="11">
        <v>920.38</v>
      </c>
      <c r="M129" s="11">
        <v>0</v>
      </c>
      <c r="N129" s="11">
        <v>0</v>
      </c>
      <c r="O129" s="11">
        <v>0</v>
      </c>
      <c r="P129" s="11">
        <v>920.38</v>
      </c>
      <c r="Q129" s="11">
        <v>0</v>
      </c>
      <c r="R129" s="11">
        <v>920.38</v>
      </c>
      <c r="S129" s="11">
        <v>0</v>
      </c>
      <c r="T129" s="11">
        <v>0</v>
      </c>
      <c r="U129" s="11">
        <v>0</v>
      </c>
      <c r="V129" s="11">
        <v>920.38</v>
      </c>
      <c r="W129" s="11">
        <v>0</v>
      </c>
      <c r="X129" s="11">
        <v>920.38</v>
      </c>
      <c r="Y129" s="11">
        <v>0</v>
      </c>
      <c r="Z129" s="11">
        <v>0</v>
      </c>
      <c r="AA129" s="11">
        <v>0</v>
      </c>
      <c r="AB129" s="11">
        <v>0</v>
      </c>
      <c r="AC129" s="11">
        <v>0</v>
      </c>
      <c r="AD129" s="11">
        <v>0</v>
      </c>
      <c r="AE129" s="11">
        <v>0</v>
      </c>
      <c r="AF129" s="31">
        <v>5000</v>
      </c>
      <c r="AG129" s="35" t="s">
        <v>544</v>
      </c>
    </row>
    <row r="130" spans="1:33" ht="13.5" thickBot="1">
      <c r="A130" s="48" t="s">
        <v>143</v>
      </c>
      <c r="B130" s="9" t="s">
        <v>368</v>
      </c>
      <c r="C130" s="15">
        <f>SUM(C131+C133)</f>
        <v>2000</v>
      </c>
      <c r="D130" s="11">
        <v>0</v>
      </c>
      <c r="E130" s="11">
        <v>0</v>
      </c>
      <c r="F130" s="11">
        <v>0</v>
      </c>
      <c r="G130" s="11">
        <v>1000</v>
      </c>
      <c r="H130" s="11">
        <v>0</v>
      </c>
      <c r="I130" s="11">
        <v>1000</v>
      </c>
      <c r="J130" s="11">
        <v>1414</v>
      </c>
      <c r="K130" s="11">
        <v>0</v>
      </c>
      <c r="L130" s="11">
        <v>1414</v>
      </c>
      <c r="M130" s="11">
        <v>0</v>
      </c>
      <c r="N130" s="11">
        <v>0</v>
      </c>
      <c r="O130" s="11">
        <v>0</v>
      </c>
      <c r="P130" s="11">
        <v>1414</v>
      </c>
      <c r="Q130" s="11">
        <v>0</v>
      </c>
      <c r="R130" s="11">
        <v>1414</v>
      </c>
      <c r="S130" s="11">
        <v>707</v>
      </c>
      <c r="T130" s="11">
        <v>0</v>
      </c>
      <c r="U130" s="11">
        <v>707</v>
      </c>
      <c r="V130" s="11">
        <v>1414</v>
      </c>
      <c r="W130" s="11">
        <v>0</v>
      </c>
      <c r="X130" s="11">
        <v>1414</v>
      </c>
      <c r="Y130" s="11">
        <v>0</v>
      </c>
      <c r="Z130" s="11">
        <v>0</v>
      </c>
      <c r="AA130" s="11">
        <v>0</v>
      </c>
      <c r="AB130" s="11">
        <v>0</v>
      </c>
      <c r="AC130" s="11">
        <v>0</v>
      </c>
      <c r="AD130" s="11">
        <v>0</v>
      </c>
      <c r="AE130" s="11">
        <v>-707</v>
      </c>
      <c r="AF130" s="31">
        <v>1000</v>
      </c>
      <c r="AG130" s="34"/>
    </row>
    <row r="131" spans="1:33" ht="13.5" thickBot="1">
      <c r="A131" s="48" t="s">
        <v>144</v>
      </c>
      <c r="B131" s="9" t="s">
        <v>369</v>
      </c>
      <c r="C131" s="16">
        <f>SUM(C132)</f>
        <v>1000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707</v>
      </c>
      <c r="K131" s="11">
        <v>0</v>
      </c>
      <c r="L131" s="11">
        <v>707</v>
      </c>
      <c r="M131" s="11">
        <v>0</v>
      </c>
      <c r="N131" s="11">
        <v>0</v>
      </c>
      <c r="O131" s="11">
        <v>0</v>
      </c>
      <c r="P131" s="11">
        <v>707</v>
      </c>
      <c r="Q131" s="11">
        <v>0</v>
      </c>
      <c r="R131" s="11">
        <v>707</v>
      </c>
      <c r="S131" s="11">
        <v>707</v>
      </c>
      <c r="T131" s="11">
        <v>0</v>
      </c>
      <c r="U131" s="11">
        <v>707</v>
      </c>
      <c r="V131" s="11">
        <v>707</v>
      </c>
      <c r="W131" s="11">
        <v>0</v>
      </c>
      <c r="X131" s="11">
        <v>707</v>
      </c>
      <c r="Y131" s="11">
        <v>0</v>
      </c>
      <c r="Z131" s="11">
        <v>0</v>
      </c>
      <c r="AA131" s="11">
        <v>0</v>
      </c>
      <c r="AB131" s="11">
        <v>0</v>
      </c>
      <c r="AC131" s="11">
        <v>0</v>
      </c>
      <c r="AD131" s="11">
        <v>0</v>
      </c>
      <c r="AE131" s="11">
        <v>-707</v>
      </c>
      <c r="AF131" s="31">
        <v>0</v>
      </c>
      <c r="AG131" s="34"/>
    </row>
    <row r="132" spans="1:33" ht="13.5" thickBot="1">
      <c r="A132" s="48" t="s">
        <v>145</v>
      </c>
      <c r="B132" s="9" t="s">
        <v>369</v>
      </c>
      <c r="C132" s="11">
        <v>1000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707</v>
      </c>
      <c r="K132" s="11">
        <v>0</v>
      </c>
      <c r="L132" s="11">
        <v>707</v>
      </c>
      <c r="M132" s="11">
        <v>0</v>
      </c>
      <c r="N132" s="11">
        <v>0</v>
      </c>
      <c r="O132" s="11">
        <v>0</v>
      </c>
      <c r="P132" s="11">
        <v>707</v>
      </c>
      <c r="Q132" s="11">
        <v>0</v>
      </c>
      <c r="R132" s="11">
        <v>707</v>
      </c>
      <c r="S132" s="11">
        <v>707</v>
      </c>
      <c r="T132" s="11">
        <v>0</v>
      </c>
      <c r="U132" s="11">
        <v>707</v>
      </c>
      <c r="V132" s="11">
        <v>707</v>
      </c>
      <c r="W132" s="11">
        <v>0</v>
      </c>
      <c r="X132" s="11">
        <v>707</v>
      </c>
      <c r="Y132" s="11">
        <v>0</v>
      </c>
      <c r="Z132" s="11">
        <v>0</v>
      </c>
      <c r="AA132" s="11">
        <v>0</v>
      </c>
      <c r="AB132" s="11">
        <v>0</v>
      </c>
      <c r="AC132" s="11">
        <v>0</v>
      </c>
      <c r="AD132" s="11">
        <v>0</v>
      </c>
      <c r="AE132" s="11">
        <v>-707</v>
      </c>
      <c r="AF132" s="31">
        <v>0</v>
      </c>
      <c r="AG132" s="35" t="s">
        <v>544</v>
      </c>
    </row>
    <row r="133" spans="1:33" ht="26.25" thickBot="1">
      <c r="A133" s="48" t="s">
        <v>146</v>
      </c>
      <c r="B133" s="9" t="s">
        <v>370</v>
      </c>
      <c r="C133" s="16">
        <f>SUM(C134)</f>
        <v>1000</v>
      </c>
      <c r="D133" s="11">
        <v>0</v>
      </c>
      <c r="E133" s="11">
        <v>0</v>
      </c>
      <c r="F133" s="11">
        <v>0</v>
      </c>
      <c r="G133" s="11">
        <v>1000</v>
      </c>
      <c r="H133" s="11">
        <v>0</v>
      </c>
      <c r="I133" s="11">
        <v>1000</v>
      </c>
      <c r="J133" s="11">
        <v>707</v>
      </c>
      <c r="K133" s="11">
        <v>0</v>
      </c>
      <c r="L133" s="11">
        <v>707</v>
      </c>
      <c r="M133" s="11">
        <v>0</v>
      </c>
      <c r="N133" s="11">
        <v>0</v>
      </c>
      <c r="O133" s="11">
        <v>0</v>
      </c>
      <c r="P133" s="11">
        <v>707</v>
      </c>
      <c r="Q133" s="11">
        <v>0</v>
      </c>
      <c r="R133" s="11">
        <v>707</v>
      </c>
      <c r="S133" s="11">
        <v>0</v>
      </c>
      <c r="T133" s="11">
        <v>0</v>
      </c>
      <c r="U133" s="11">
        <v>0</v>
      </c>
      <c r="V133" s="11">
        <v>707</v>
      </c>
      <c r="W133" s="11">
        <v>0</v>
      </c>
      <c r="X133" s="11">
        <v>707</v>
      </c>
      <c r="Y133" s="11">
        <v>0</v>
      </c>
      <c r="Z133" s="11">
        <v>0</v>
      </c>
      <c r="AA133" s="11">
        <v>0</v>
      </c>
      <c r="AB133" s="11">
        <v>0</v>
      </c>
      <c r="AC133" s="11">
        <v>0</v>
      </c>
      <c r="AD133" s="11">
        <v>0</v>
      </c>
      <c r="AE133" s="11">
        <v>0</v>
      </c>
      <c r="AF133" s="31">
        <v>1000</v>
      </c>
      <c r="AG133" s="34"/>
    </row>
    <row r="134" spans="1:33" ht="13.5" thickBot="1">
      <c r="A134" s="48" t="s">
        <v>147</v>
      </c>
      <c r="B134" s="9" t="s">
        <v>371</v>
      </c>
      <c r="C134" s="11">
        <v>1000</v>
      </c>
      <c r="D134" s="11">
        <v>0</v>
      </c>
      <c r="E134" s="11">
        <v>0</v>
      </c>
      <c r="F134" s="11">
        <v>0</v>
      </c>
      <c r="G134" s="11">
        <v>1000</v>
      </c>
      <c r="H134" s="11">
        <v>0</v>
      </c>
      <c r="I134" s="11">
        <v>1000</v>
      </c>
      <c r="J134" s="11">
        <v>707</v>
      </c>
      <c r="K134" s="11">
        <v>0</v>
      </c>
      <c r="L134" s="11">
        <v>707</v>
      </c>
      <c r="M134" s="11">
        <v>0</v>
      </c>
      <c r="N134" s="11">
        <v>0</v>
      </c>
      <c r="O134" s="11">
        <v>0</v>
      </c>
      <c r="P134" s="11">
        <v>707</v>
      </c>
      <c r="Q134" s="11">
        <v>0</v>
      </c>
      <c r="R134" s="11">
        <v>707</v>
      </c>
      <c r="S134" s="11">
        <v>0</v>
      </c>
      <c r="T134" s="11">
        <v>0</v>
      </c>
      <c r="U134" s="11">
        <v>0</v>
      </c>
      <c r="V134" s="11">
        <v>707</v>
      </c>
      <c r="W134" s="11">
        <v>0</v>
      </c>
      <c r="X134" s="11">
        <v>707</v>
      </c>
      <c r="Y134" s="11">
        <v>0</v>
      </c>
      <c r="Z134" s="11">
        <v>0</v>
      </c>
      <c r="AA134" s="11">
        <v>0</v>
      </c>
      <c r="AB134" s="11">
        <v>0</v>
      </c>
      <c r="AC134" s="11">
        <v>0</v>
      </c>
      <c r="AD134" s="11">
        <v>0</v>
      </c>
      <c r="AE134" s="11">
        <v>0</v>
      </c>
      <c r="AF134" s="31">
        <v>1000</v>
      </c>
      <c r="AG134" s="35" t="s">
        <v>544</v>
      </c>
    </row>
    <row r="135" spans="1:33" ht="26.25" thickBot="1">
      <c r="A135" s="48" t="s">
        <v>148</v>
      </c>
      <c r="B135" s="9" t="s">
        <v>372</v>
      </c>
      <c r="C135" s="14">
        <f>SUM(C136)</f>
        <v>45000</v>
      </c>
      <c r="D135" s="11">
        <v>22145.72</v>
      </c>
      <c r="E135" s="11">
        <v>0</v>
      </c>
      <c r="F135" s="11">
        <v>22145.72</v>
      </c>
      <c r="G135" s="11">
        <v>72145.72</v>
      </c>
      <c r="H135" s="11">
        <v>0</v>
      </c>
      <c r="I135" s="11">
        <v>72145.72</v>
      </c>
      <c r="J135" s="11">
        <v>29401.92</v>
      </c>
      <c r="K135" s="11">
        <v>0</v>
      </c>
      <c r="L135" s="11">
        <v>29401.92</v>
      </c>
      <c r="M135" s="11">
        <v>0</v>
      </c>
      <c r="N135" s="11">
        <v>0</v>
      </c>
      <c r="O135" s="11">
        <v>0</v>
      </c>
      <c r="P135" s="11">
        <v>29401.92</v>
      </c>
      <c r="Q135" s="11">
        <v>0</v>
      </c>
      <c r="R135" s="11">
        <v>29401.92</v>
      </c>
      <c r="S135" s="11">
        <v>29401.92</v>
      </c>
      <c r="T135" s="11">
        <v>0</v>
      </c>
      <c r="U135" s="11">
        <v>29401.92</v>
      </c>
      <c r="V135" s="11">
        <v>51503.54</v>
      </c>
      <c r="W135" s="11">
        <v>0</v>
      </c>
      <c r="X135" s="11">
        <v>51503.54</v>
      </c>
      <c r="Y135" s="11">
        <v>-22101.620000000003</v>
      </c>
      <c r="Z135" s="11">
        <v>0</v>
      </c>
      <c r="AA135" s="11">
        <v>-22101.620000000003</v>
      </c>
      <c r="AB135" s="11">
        <v>0</v>
      </c>
      <c r="AC135" s="11">
        <v>0</v>
      </c>
      <c r="AD135" s="11">
        <v>0</v>
      </c>
      <c r="AE135" s="11">
        <v>-29401.92</v>
      </c>
      <c r="AF135" s="31">
        <v>72145.72</v>
      </c>
      <c r="AG135" s="34"/>
    </row>
    <row r="136" spans="1:33" ht="26.25" thickBot="1">
      <c r="A136" s="48" t="s">
        <v>149</v>
      </c>
      <c r="B136" s="9" t="s">
        <v>373</v>
      </c>
      <c r="C136" s="15">
        <f>SUM(C137)</f>
        <v>45000</v>
      </c>
      <c r="D136" s="11">
        <v>22145.72</v>
      </c>
      <c r="E136" s="11">
        <v>0</v>
      </c>
      <c r="F136" s="11">
        <v>22145.72</v>
      </c>
      <c r="G136" s="11">
        <v>72145.72</v>
      </c>
      <c r="H136" s="11">
        <v>0</v>
      </c>
      <c r="I136" s="11">
        <v>72145.72</v>
      </c>
      <c r="J136" s="11">
        <v>29401.92</v>
      </c>
      <c r="K136" s="11">
        <v>0</v>
      </c>
      <c r="L136" s="11">
        <v>29401.92</v>
      </c>
      <c r="M136" s="11">
        <v>0</v>
      </c>
      <c r="N136" s="11">
        <v>0</v>
      </c>
      <c r="O136" s="11">
        <v>0</v>
      </c>
      <c r="P136" s="11">
        <v>29401.92</v>
      </c>
      <c r="Q136" s="11">
        <v>0</v>
      </c>
      <c r="R136" s="11">
        <v>29401.92</v>
      </c>
      <c r="S136" s="11">
        <v>29401.92</v>
      </c>
      <c r="T136" s="11">
        <v>0</v>
      </c>
      <c r="U136" s="11">
        <v>29401.92</v>
      </c>
      <c r="V136" s="11">
        <v>51503.54</v>
      </c>
      <c r="W136" s="11">
        <v>0</v>
      </c>
      <c r="X136" s="11">
        <v>51503.54</v>
      </c>
      <c r="Y136" s="11">
        <v>-22101.620000000003</v>
      </c>
      <c r="Z136" s="11">
        <v>0</v>
      </c>
      <c r="AA136" s="11">
        <v>-22101.620000000003</v>
      </c>
      <c r="AB136" s="11">
        <v>0</v>
      </c>
      <c r="AC136" s="11">
        <v>0</v>
      </c>
      <c r="AD136" s="11">
        <v>0</v>
      </c>
      <c r="AE136" s="11">
        <v>-29401.92</v>
      </c>
      <c r="AF136" s="31">
        <v>72145.72</v>
      </c>
      <c r="AG136" s="34"/>
    </row>
    <row r="137" spans="1:33" ht="13.5" thickBot="1">
      <c r="A137" s="48" t="s">
        <v>150</v>
      </c>
      <c r="B137" s="9" t="s">
        <v>374</v>
      </c>
      <c r="C137" s="16">
        <f>SUM(C138)</f>
        <v>45000</v>
      </c>
      <c r="D137" s="11">
        <v>0</v>
      </c>
      <c r="E137" s="11">
        <v>0</v>
      </c>
      <c r="F137" s="11">
        <v>0</v>
      </c>
      <c r="G137" s="11">
        <v>50000</v>
      </c>
      <c r="H137" s="11">
        <v>0</v>
      </c>
      <c r="I137" s="11">
        <v>50000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11">
        <v>0</v>
      </c>
      <c r="AC137" s="11">
        <v>0</v>
      </c>
      <c r="AD137" s="11">
        <v>0</v>
      </c>
      <c r="AE137" s="11">
        <v>0</v>
      </c>
      <c r="AF137" s="31">
        <v>50000</v>
      </c>
      <c r="AG137" s="34"/>
    </row>
    <row r="138" spans="1:33" ht="39" thickBot="1">
      <c r="A138" s="48" t="s">
        <v>151</v>
      </c>
      <c r="B138" s="9" t="s">
        <v>375</v>
      </c>
      <c r="C138" s="11">
        <v>45000</v>
      </c>
      <c r="D138" s="11">
        <v>0</v>
      </c>
      <c r="E138" s="11">
        <v>0</v>
      </c>
      <c r="F138" s="11">
        <v>0</v>
      </c>
      <c r="G138" s="11">
        <v>50000</v>
      </c>
      <c r="H138" s="11">
        <v>0</v>
      </c>
      <c r="I138" s="11">
        <v>50000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0</v>
      </c>
      <c r="Y138" s="11">
        <v>0</v>
      </c>
      <c r="Z138" s="11">
        <v>0</v>
      </c>
      <c r="AA138" s="11">
        <v>0</v>
      </c>
      <c r="AB138" s="11">
        <v>0</v>
      </c>
      <c r="AC138" s="11">
        <v>0</v>
      </c>
      <c r="AD138" s="11">
        <v>0</v>
      </c>
      <c r="AE138" s="11">
        <v>0</v>
      </c>
      <c r="AF138" s="31">
        <v>50000</v>
      </c>
      <c r="AG138" s="34"/>
    </row>
    <row r="139" spans="1:33" ht="13.5" thickBot="1">
      <c r="A139" s="48" t="s">
        <v>152</v>
      </c>
      <c r="B139" s="9" t="s">
        <v>376</v>
      </c>
      <c r="C139" s="14">
        <f>SUM(C140+C147)</f>
        <v>5487354.06</v>
      </c>
      <c r="D139" s="11">
        <v>1367910.34</v>
      </c>
      <c r="E139" s="11">
        <v>0</v>
      </c>
      <c r="F139" s="11">
        <v>1367910.34</v>
      </c>
      <c r="G139" s="11">
        <v>3615983.0999999996</v>
      </c>
      <c r="H139" s="11">
        <v>0</v>
      </c>
      <c r="I139" s="11">
        <v>3615983.0999999996</v>
      </c>
      <c r="J139" s="11">
        <v>311563.82</v>
      </c>
      <c r="K139" s="11">
        <v>0</v>
      </c>
      <c r="L139" s="11">
        <v>311563.82</v>
      </c>
      <c r="M139" s="11">
        <v>0</v>
      </c>
      <c r="N139" s="11">
        <v>0</v>
      </c>
      <c r="O139" s="11">
        <v>0</v>
      </c>
      <c r="P139" s="11">
        <v>311563.82</v>
      </c>
      <c r="Q139" s="11">
        <v>0</v>
      </c>
      <c r="R139" s="11">
        <v>311563.82</v>
      </c>
      <c r="S139" s="11">
        <v>311563.82</v>
      </c>
      <c r="T139" s="11">
        <v>0</v>
      </c>
      <c r="U139" s="11">
        <v>311563.82</v>
      </c>
      <c r="V139" s="11">
        <v>358850.53</v>
      </c>
      <c r="W139" s="11">
        <v>0</v>
      </c>
      <c r="X139" s="11">
        <v>358850.53</v>
      </c>
      <c r="Y139" s="11">
        <v>-47286.71000000002</v>
      </c>
      <c r="Z139" s="11">
        <v>0</v>
      </c>
      <c r="AA139" s="11">
        <v>-47286.71000000002</v>
      </c>
      <c r="AB139" s="11">
        <v>0</v>
      </c>
      <c r="AC139" s="11">
        <v>0</v>
      </c>
      <c r="AD139" s="11">
        <v>0</v>
      </c>
      <c r="AE139" s="11">
        <v>-311563.82</v>
      </c>
      <c r="AF139" s="31">
        <v>3615983.0999999996</v>
      </c>
      <c r="AG139" s="34"/>
    </row>
    <row r="140" spans="1:33" ht="39" thickBot="1">
      <c r="A140" s="48" t="s">
        <v>153</v>
      </c>
      <c r="B140" s="9" t="s">
        <v>377</v>
      </c>
      <c r="C140" s="15">
        <f>SUM(C141+C143+C145)</f>
        <v>1109960</v>
      </c>
      <c r="D140" s="11">
        <v>0</v>
      </c>
      <c r="E140" s="11">
        <v>0</v>
      </c>
      <c r="F140" s="11">
        <v>0</v>
      </c>
      <c r="G140" s="11">
        <v>1036360</v>
      </c>
      <c r="H140" s="11">
        <v>0</v>
      </c>
      <c r="I140" s="11">
        <v>1036360</v>
      </c>
      <c r="J140" s="11">
        <v>140280</v>
      </c>
      <c r="K140" s="11">
        <v>0</v>
      </c>
      <c r="L140" s="11">
        <v>140280</v>
      </c>
      <c r="M140" s="11">
        <v>0</v>
      </c>
      <c r="N140" s="11">
        <v>0</v>
      </c>
      <c r="O140" s="11">
        <v>0</v>
      </c>
      <c r="P140" s="11">
        <v>140280</v>
      </c>
      <c r="Q140" s="11">
        <v>0</v>
      </c>
      <c r="R140" s="11">
        <v>140280</v>
      </c>
      <c r="S140" s="11">
        <v>140280</v>
      </c>
      <c r="T140" s="11">
        <v>0</v>
      </c>
      <c r="U140" s="11">
        <v>140280</v>
      </c>
      <c r="V140" s="11">
        <v>140280</v>
      </c>
      <c r="W140" s="11">
        <v>0</v>
      </c>
      <c r="X140" s="11">
        <v>140280</v>
      </c>
      <c r="Y140" s="11">
        <v>0</v>
      </c>
      <c r="Z140" s="11">
        <v>0</v>
      </c>
      <c r="AA140" s="11">
        <v>0</v>
      </c>
      <c r="AB140" s="11">
        <v>0</v>
      </c>
      <c r="AC140" s="11">
        <v>0</v>
      </c>
      <c r="AD140" s="11">
        <v>0</v>
      </c>
      <c r="AE140" s="11">
        <v>-140280</v>
      </c>
      <c r="AF140" s="31">
        <v>1036360</v>
      </c>
      <c r="AG140" s="34"/>
    </row>
    <row r="141" spans="1:33" ht="13.5" thickBot="1">
      <c r="A141" s="48" t="s">
        <v>154</v>
      </c>
      <c r="B141" s="9" t="s">
        <v>378</v>
      </c>
      <c r="C141" s="16">
        <f>SUM(C142)</f>
        <v>867360</v>
      </c>
      <c r="D141" s="11">
        <v>0</v>
      </c>
      <c r="E141" s="11">
        <v>0</v>
      </c>
      <c r="F141" s="11">
        <v>0</v>
      </c>
      <c r="G141" s="11">
        <v>867360</v>
      </c>
      <c r="H141" s="11">
        <v>0</v>
      </c>
      <c r="I141" s="11">
        <v>867360</v>
      </c>
      <c r="J141" s="11">
        <v>72280</v>
      </c>
      <c r="K141" s="11">
        <v>0</v>
      </c>
      <c r="L141" s="11">
        <v>72280</v>
      </c>
      <c r="M141" s="11">
        <v>0</v>
      </c>
      <c r="N141" s="11">
        <v>0</v>
      </c>
      <c r="O141" s="11">
        <v>0</v>
      </c>
      <c r="P141" s="11">
        <v>72280</v>
      </c>
      <c r="Q141" s="11">
        <v>0</v>
      </c>
      <c r="R141" s="11">
        <v>72280</v>
      </c>
      <c r="S141" s="11">
        <v>72280</v>
      </c>
      <c r="T141" s="11">
        <v>0</v>
      </c>
      <c r="U141" s="11">
        <v>72280</v>
      </c>
      <c r="V141" s="11">
        <v>72280</v>
      </c>
      <c r="W141" s="11">
        <v>0</v>
      </c>
      <c r="X141" s="11">
        <v>72280</v>
      </c>
      <c r="Y141" s="11">
        <v>0</v>
      </c>
      <c r="Z141" s="11">
        <v>0</v>
      </c>
      <c r="AA141" s="11">
        <v>0</v>
      </c>
      <c r="AB141" s="11">
        <v>0</v>
      </c>
      <c r="AC141" s="11">
        <v>0</v>
      </c>
      <c r="AD141" s="11">
        <v>0</v>
      </c>
      <c r="AE141" s="11">
        <v>-72280</v>
      </c>
      <c r="AF141" s="31">
        <v>867360</v>
      </c>
      <c r="AG141" s="34"/>
    </row>
    <row r="142" spans="1:33" ht="26.25" thickBot="1">
      <c r="A142" s="48" t="s">
        <v>155</v>
      </c>
      <c r="B142" s="9" t="s">
        <v>379</v>
      </c>
      <c r="C142" s="11">
        <v>867360</v>
      </c>
      <c r="D142" s="11">
        <v>0</v>
      </c>
      <c r="E142" s="11">
        <v>0</v>
      </c>
      <c r="F142" s="11">
        <v>0</v>
      </c>
      <c r="G142" s="11">
        <v>867360</v>
      </c>
      <c r="H142" s="11">
        <v>0</v>
      </c>
      <c r="I142" s="11">
        <v>867360</v>
      </c>
      <c r="J142" s="11">
        <v>72280</v>
      </c>
      <c r="K142" s="11">
        <v>0</v>
      </c>
      <c r="L142" s="11">
        <v>72280</v>
      </c>
      <c r="M142" s="11">
        <v>0</v>
      </c>
      <c r="N142" s="11">
        <v>0</v>
      </c>
      <c r="O142" s="11">
        <v>0</v>
      </c>
      <c r="P142" s="11">
        <v>72280</v>
      </c>
      <c r="Q142" s="11">
        <v>0</v>
      </c>
      <c r="R142" s="11">
        <v>72280</v>
      </c>
      <c r="S142" s="11">
        <v>72280</v>
      </c>
      <c r="T142" s="11">
        <v>0</v>
      </c>
      <c r="U142" s="11">
        <v>72280</v>
      </c>
      <c r="V142" s="11">
        <v>72280</v>
      </c>
      <c r="W142" s="11">
        <v>0</v>
      </c>
      <c r="X142" s="11">
        <v>72280</v>
      </c>
      <c r="Y142" s="11">
        <v>0</v>
      </c>
      <c r="Z142" s="11">
        <v>0</v>
      </c>
      <c r="AA142" s="11">
        <v>0</v>
      </c>
      <c r="AB142" s="11">
        <v>0</v>
      </c>
      <c r="AC142" s="11">
        <v>0</v>
      </c>
      <c r="AD142" s="11">
        <v>0</v>
      </c>
      <c r="AE142" s="11">
        <v>-72280</v>
      </c>
      <c r="AF142" s="31">
        <v>867360</v>
      </c>
      <c r="AG142" s="34"/>
    </row>
    <row r="143" spans="1:33" ht="26.25" thickBot="1">
      <c r="A143" s="48" t="s">
        <v>156</v>
      </c>
      <c r="B143" s="9" t="s">
        <v>380</v>
      </c>
      <c r="C143" s="16">
        <f>SUM(C144)</f>
        <v>219600</v>
      </c>
      <c r="D143" s="11">
        <v>0</v>
      </c>
      <c r="E143" s="11">
        <v>0</v>
      </c>
      <c r="F143" s="11">
        <v>0</v>
      </c>
      <c r="G143" s="11">
        <v>151000</v>
      </c>
      <c r="H143" s="11">
        <v>0</v>
      </c>
      <c r="I143" s="11">
        <v>151000</v>
      </c>
      <c r="J143" s="11">
        <v>68000</v>
      </c>
      <c r="K143" s="11">
        <v>0</v>
      </c>
      <c r="L143" s="11">
        <v>68000</v>
      </c>
      <c r="M143" s="11">
        <v>0</v>
      </c>
      <c r="N143" s="11">
        <v>0</v>
      </c>
      <c r="O143" s="11">
        <v>0</v>
      </c>
      <c r="P143" s="11">
        <v>68000</v>
      </c>
      <c r="Q143" s="11">
        <v>0</v>
      </c>
      <c r="R143" s="11">
        <v>68000</v>
      </c>
      <c r="S143" s="11">
        <v>68000</v>
      </c>
      <c r="T143" s="11">
        <v>0</v>
      </c>
      <c r="U143" s="11">
        <v>68000</v>
      </c>
      <c r="V143" s="11">
        <v>68000</v>
      </c>
      <c r="W143" s="11">
        <v>0</v>
      </c>
      <c r="X143" s="11">
        <v>68000</v>
      </c>
      <c r="Y143" s="11">
        <v>0</v>
      </c>
      <c r="Z143" s="11">
        <v>0</v>
      </c>
      <c r="AA143" s="11">
        <v>0</v>
      </c>
      <c r="AB143" s="11">
        <v>0</v>
      </c>
      <c r="AC143" s="11">
        <v>0</v>
      </c>
      <c r="AD143" s="11">
        <v>0</v>
      </c>
      <c r="AE143" s="11">
        <v>-68000</v>
      </c>
      <c r="AF143" s="31">
        <v>151000</v>
      </c>
      <c r="AG143" s="34"/>
    </row>
    <row r="144" spans="1:33" ht="26.25" thickBot="1">
      <c r="A144" s="48" t="s">
        <v>157</v>
      </c>
      <c r="B144" s="9" t="s">
        <v>381</v>
      </c>
      <c r="C144" s="11">
        <v>219600</v>
      </c>
      <c r="D144" s="11">
        <v>0</v>
      </c>
      <c r="E144" s="11">
        <v>0</v>
      </c>
      <c r="F144" s="11">
        <v>0</v>
      </c>
      <c r="G144" s="11">
        <v>151000</v>
      </c>
      <c r="H144" s="11">
        <v>0</v>
      </c>
      <c r="I144" s="11">
        <v>151000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  <c r="U144" s="11">
        <v>0</v>
      </c>
      <c r="V144" s="11">
        <v>0</v>
      </c>
      <c r="W144" s="11">
        <v>0</v>
      </c>
      <c r="X144" s="11">
        <v>0</v>
      </c>
      <c r="Y144" s="11">
        <v>0</v>
      </c>
      <c r="Z144" s="11">
        <v>0</v>
      </c>
      <c r="AA144" s="11">
        <v>0</v>
      </c>
      <c r="AB144" s="11">
        <v>0</v>
      </c>
      <c r="AC144" s="11">
        <v>0</v>
      </c>
      <c r="AD144" s="11">
        <v>0</v>
      </c>
      <c r="AE144" s="11">
        <v>0</v>
      </c>
      <c r="AF144" s="31">
        <v>151000</v>
      </c>
      <c r="AG144" s="34"/>
    </row>
    <row r="145" spans="1:33" ht="26.25" thickBot="1">
      <c r="A145" s="48" t="s">
        <v>158</v>
      </c>
      <c r="B145" s="9" t="s">
        <v>545</v>
      </c>
      <c r="C145" s="16">
        <f>SUM(C146)</f>
        <v>23000</v>
      </c>
      <c r="D145" s="11">
        <v>0</v>
      </c>
      <c r="E145" s="11">
        <v>0</v>
      </c>
      <c r="F145" s="11">
        <v>0</v>
      </c>
      <c r="G145" s="11">
        <v>18000</v>
      </c>
      <c r="H145" s="11">
        <v>0</v>
      </c>
      <c r="I145" s="11">
        <v>18000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1">
        <v>0</v>
      </c>
      <c r="Z145" s="11">
        <v>0</v>
      </c>
      <c r="AA145" s="11">
        <v>0</v>
      </c>
      <c r="AB145" s="11">
        <v>0</v>
      </c>
      <c r="AC145" s="11">
        <v>0</v>
      </c>
      <c r="AD145" s="11">
        <v>0</v>
      </c>
      <c r="AE145" s="11">
        <v>0</v>
      </c>
      <c r="AF145" s="31">
        <v>18000</v>
      </c>
      <c r="AG145" s="34"/>
    </row>
    <row r="146" spans="1:33" ht="26.25" thickBot="1">
      <c r="A146" s="48" t="s">
        <v>159</v>
      </c>
      <c r="B146" s="9" t="s">
        <v>382</v>
      </c>
      <c r="C146" s="11">
        <v>23000</v>
      </c>
      <c r="D146" s="11">
        <v>0</v>
      </c>
      <c r="E146" s="11">
        <v>0</v>
      </c>
      <c r="F146" s="11">
        <v>0</v>
      </c>
      <c r="G146" s="11">
        <v>18000</v>
      </c>
      <c r="H146" s="11">
        <v>0</v>
      </c>
      <c r="I146" s="11">
        <v>18000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  <c r="U146" s="11">
        <v>0</v>
      </c>
      <c r="V146" s="11">
        <v>0</v>
      </c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11">
        <v>0</v>
      </c>
      <c r="AC146" s="11">
        <v>0</v>
      </c>
      <c r="AD146" s="11">
        <v>0</v>
      </c>
      <c r="AE146" s="11">
        <v>0</v>
      </c>
      <c r="AF146" s="31">
        <v>18000</v>
      </c>
      <c r="AG146" s="34"/>
    </row>
    <row r="147" spans="1:33" ht="26.25" thickBot="1">
      <c r="A147" s="48" t="s">
        <v>160</v>
      </c>
      <c r="B147" s="9" t="s">
        <v>383</v>
      </c>
      <c r="C147" s="15">
        <f>SUM(C148+C159+C167)</f>
        <v>4377394.06</v>
      </c>
      <c r="D147" s="11">
        <v>1367910.34</v>
      </c>
      <c r="E147" s="11">
        <v>0</v>
      </c>
      <c r="F147" s="11">
        <v>1367910.34</v>
      </c>
      <c r="G147" s="11">
        <v>2579623.1</v>
      </c>
      <c r="H147" s="11">
        <v>0</v>
      </c>
      <c r="I147" s="11">
        <v>2579623.1</v>
      </c>
      <c r="J147" s="11">
        <v>171283.82</v>
      </c>
      <c r="K147" s="11">
        <v>0</v>
      </c>
      <c r="L147" s="11">
        <v>171283.82</v>
      </c>
      <c r="M147" s="11">
        <v>0</v>
      </c>
      <c r="N147" s="11">
        <v>0</v>
      </c>
      <c r="O147" s="11">
        <v>0</v>
      </c>
      <c r="P147" s="11">
        <v>171283.82</v>
      </c>
      <c r="Q147" s="11">
        <v>0</v>
      </c>
      <c r="R147" s="11">
        <v>171283.82</v>
      </c>
      <c r="S147" s="11">
        <v>171283.82</v>
      </c>
      <c r="T147" s="11">
        <v>0</v>
      </c>
      <c r="U147" s="11">
        <v>171283.82</v>
      </c>
      <c r="V147" s="11">
        <v>218570.53</v>
      </c>
      <c r="W147" s="11">
        <v>0</v>
      </c>
      <c r="X147" s="11">
        <v>218570.53</v>
      </c>
      <c r="Y147" s="11">
        <v>-47286.70999999999</v>
      </c>
      <c r="Z147" s="11">
        <v>0</v>
      </c>
      <c r="AA147" s="11">
        <v>-47286.70999999999</v>
      </c>
      <c r="AB147" s="11">
        <v>0</v>
      </c>
      <c r="AC147" s="11">
        <v>0</v>
      </c>
      <c r="AD147" s="11">
        <v>0</v>
      </c>
      <c r="AE147" s="11">
        <v>-171283.82</v>
      </c>
      <c r="AF147" s="31">
        <v>2579623.1</v>
      </c>
      <c r="AG147" s="34"/>
    </row>
    <row r="148" spans="1:33" ht="13.5" thickBot="1">
      <c r="A148" s="48" t="s">
        <v>161</v>
      </c>
      <c r="B148" s="9" t="s">
        <v>384</v>
      </c>
      <c r="C148" s="16">
        <f>SUM(C149:C158)</f>
        <v>1627077.13</v>
      </c>
      <c r="D148" s="11">
        <v>860456.83</v>
      </c>
      <c r="E148" s="11">
        <v>0</v>
      </c>
      <c r="F148" s="11">
        <v>860456.83</v>
      </c>
      <c r="G148" s="11">
        <v>860456.83</v>
      </c>
      <c r="H148" s="11">
        <v>0</v>
      </c>
      <c r="I148" s="11">
        <v>860456.83</v>
      </c>
      <c r="J148" s="11">
        <v>29893.05</v>
      </c>
      <c r="K148" s="11">
        <v>0</v>
      </c>
      <c r="L148" s="11">
        <v>29893.05</v>
      </c>
      <c r="M148" s="11">
        <v>0</v>
      </c>
      <c r="N148" s="11">
        <v>0</v>
      </c>
      <c r="O148" s="11">
        <v>0</v>
      </c>
      <c r="P148" s="11">
        <v>29893.05</v>
      </c>
      <c r="Q148" s="11">
        <v>0</v>
      </c>
      <c r="R148" s="11">
        <v>29893.05</v>
      </c>
      <c r="S148" s="11">
        <v>29893.05</v>
      </c>
      <c r="T148" s="11">
        <v>0</v>
      </c>
      <c r="U148" s="11">
        <v>29893.05</v>
      </c>
      <c r="V148" s="11">
        <v>67308.71</v>
      </c>
      <c r="W148" s="11">
        <v>0</v>
      </c>
      <c r="X148" s="11">
        <v>67308.71</v>
      </c>
      <c r="Y148" s="11">
        <v>-37415.66</v>
      </c>
      <c r="Z148" s="11">
        <v>0</v>
      </c>
      <c r="AA148" s="11">
        <v>-37415.66</v>
      </c>
      <c r="AB148" s="11">
        <v>0</v>
      </c>
      <c r="AC148" s="11">
        <v>0</v>
      </c>
      <c r="AD148" s="11">
        <v>0</v>
      </c>
      <c r="AE148" s="11">
        <v>-29893.05</v>
      </c>
      <c r="AF148" s="31">
        <v>860456.83</v>
      </c>
      <c r="AG148" s="34"/>
    </row>
    <row r="149" spans="1:33" ht="39" thickBot="1">
      <c r="A149" s="48" t="s">
        <v>162</v>
      </c>
      <c r="B149" s="9" t="s">
        <v>385</v>
      </c>
      <c r="C149" s="11">
        <v>0</v>
      </c>
      <c r="D149" s="11">
        <v>379280.06</v>
      </c>
      <c r="E149" s="11">
        <v>0</v>
      </c>
      <c r="F149" s="11">
        <v>379280.06</v>
      </c>
      <c r="G149" s="11">
        <v>379280.06</v>
      </c>
      <c r="H149" s="11">
        <v>0</v>
      </c>
      <c r="I149" s="11">
        <v>379280.06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11">
        <v>0</v>
      </c>
      <c r="U149" s="11">
        <v>0</v>
      </c>
      <c r="V149" s="11">
        <v>0</v>
      </c>
      <c r="W149" s="11">
        <v>0</v>
      </c>
      <c r="X149" s="11">
        <v>0</v>
      </c>
      <c r="Y149" s="11">
        <v>0</v>
      </c>
      <c r="Z149" s="11">
        <v>0</v>
      </c>
      <c r="AA149" s="11">
        <v>0</v>
      </c>
      <c r="AB149" s="11">
        <v>0</v>
      </c>
      <c r="AC149" s="11">
        <v>0</v>
      </c>
      <c r="AD149" s="11">
        <v>0</v>
      </c>
      <c r="AE149" s="11">
        <v>0</v>
      </c>
      <c r="AF149" s="31">
        <v>379280.06</v>
      </c>
      <c r="AG149" s="34"/>
    </row>
    <row r="150" spans="1:34" ht="39" thickBot="1">
      <c r="A150" s="48" t="s">
        <v>163</v>
      </c>
      <c r="B150" s="9" t="s">
        <v>386</v>
      </c>
      <c r="C150" s="11">
        <v>87459.7</v>
      </c>
      <c r="D150" s="11">
        <v>205132.07</v>
      </c>
      <c r="E150" s="11">
        <v>0</v>
      </c>
      <c r="F150" s="11">
        <v>205132.07</v>
      </c>
      <c r="G150" s="11">
        <v>205132.07</v>
      </c>
      <c r="H150" s="11">
        <v>0</v>
      </c>
      <c r="I150" s="11">
        <v>205132.07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  <c r="Y150" s="11">
        <v>0</v>
      </c>
      <c r="Z150" s="11">
        <v>0</v>
      </c>
      <c r="AA150" s="11">
        <v>0</v>
      </c>
      <c r="AB150" s="11">
        <v>0</v>
      </c>
      <c r="AC150" s="11">
        <v>0</v>
      </c>
      <c r="AD150" s="11">
        <v>0</v>
      </c>
      <c r="AE150" s="11">
        <v>0</v>
      </c>
      <c r="AF150" s="31">
        <v>205132.07</v>
      </c>
      <c r="AG150" s="34"/>
      <c r="AH150" s="6"/>
    </row>
    <row r="151" spans="1:33" ht="39" thickBot="1">
      <c r="A151" s="48" t="s">
        <v>493</v>
      </c>
      <c r="B151" s="9" t="s">
        <v>495</v>
      </c>
      <c r="C151" s="11">
        <v>0</v>
      </c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31"/>
      <c r="AG151" s="34"/>
    </row>
    <row r="152" spans="1:33" ht="51.75" thickBot="1">
      <c r="A152" s="48" t="s">
        <v>494</v>
      </c>
      <c r="B152" s="9" t="s">
        <v>546</v>
      </c>
      <c r="C152" s="11">
        <v>85609.6</v>
      </c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31"/>
      <c r="AG152" s="34"/>
    </row>
    <row r="153" spans="1:33" ht="39" thickBot="1">
      <c r="A153" s="48" t="s">
        <v>547</v>
      </c>
      <c r="B153" s="9" t="s">
        <v>548</v>
      </c>
      <c r="C153" s="11">
        <v>280000</v>
      </c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31"/>
      <c r="AG153" s="34"/>
    </row>
    <row r="154" spans="1:33" ht="26.25" thickBot="1">
      <c r="A154" s="48" t="s">
        <v>549</v>
      </c>
      <c r="B154" s="9" t="s">
        <v>550</v>
      </c>
      <c r="C154" s="11">
        <v>34128</v>
      </c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31"/>
      <c r="AG154" s="34"/>
    </row>
    <row r="155" spans="1:33" ht="51.75" thickBot="1">
      <c r="A155" s="48" t="s">
        <v>551</v>
      </c>
      <c r="B155" s="9" t="s">
        <v>552</v>
      </c>
      <c r="C155" s="11">
        <v>255000</v>
      </c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31"/>
      <c r="AG155" s="34"/>
    </row>
    <row r="156" spans="1:33" ht="64.5" thickBot="1">
      <c r="A156" s="48" t="s">
        <v>553</v>
      </c>
      <c r="B156" s="9" t="s">
        <v>554</v>
      </c>
      <c r="C156" s="11">
        <v>239010</v>
      </c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31"/>
      <c r="AG156" s="34"/>
    </row>
    <row r="157" spans="1:33" ht="39" thickBot="1">
      <c r="A157" s="48" t="s">
        <v>555</v>
      </c>
      <c r="B157" s="9" t="s">
        <v>556</v>
      </c>
      <c r="C157" s="11">
        <v>438621.19</v>
      </c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31"/>
      <c r="AG157" s="34"/>
    </row>
    <row r="158" spans="1:33" ht="39" thickBot="1">
      <c r="A158" s="48" t="s">
        <v>559</v>
      </c>
      <c r="B158" s="9" t="s">
        <v>560</v>
      </c>
      <c r="C158" s="11">
        <v>207248.64</v>
      </c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31"/>
      <c r="AG158" s="34"/>
    </row>
    <row r="159" spans="1:33" ht="13.5" thickBot="1">
      <c r="A159" s="48" t="s">
        <v>164</v>
      </c>
      <c r="B159" s="9" t="s">
        <v>387</v>
      </c>
      <c r="C159" s="16">
        <f>SUM(C160:C166)</f>
        <v>980912</v>
      </c>
      <c r="D159" s="11">
        <v>492339.8</v>
      </c>
      <c r="E159" s="11">
        <v>0</v>
      </c>
      <c r="F159" s="11">
        <v>492339.8</v>
      </c>
      <c r="G159" s="11">
        <v>492339.8</v>
      </c>
      <c r="H159" s="11">
        <v>0</v>
      </c>
      <c r="I159" s="11">
        <v>492339.8</v>
      </c>
      <c r="J159" s="11">
        <v>141390.77</v>
      </c>
      <c r="K159" s="11">
        <v>0</v>
      </c>
      <c r="L159" s="11">
        <v>141390.77</v>
      </c>
      <c r="M159" s="11">
        <v>0</v>
      </c>
      <c r="N159" s="11">
        <v>0</v>
      </c>
      <c r="O159" s="11">
        <v>0</v>
      </c>
      <c r="P159" s="11">
        <v>141390.77</v>
      </c>
      <c r="Q159" s="11">
        <v>0</v>
      </c>
      <c r="R159" s="11">
        <v>141390.77</v>
      </c>
      <c r="S159" s="11">
        <v>141390.77</v>
      </c>
      <c r="T159" s="11">
        <v>0</v>
      </c>
      <c r="U159" s="11">
        <v>141390.77</v>
      </c>
      <c r="V159" s="11">
        <v>141390.77</v>
      </c>
      <c r="W159" s="11">
        <v>0</v>
      </c>
      <c r="X159" s="11">
        <v>141390.77</v>
      </c>
      <c r="Y159" s="11">
        <v>0</v>
      </c>
      <c r="Z159" s="11">
        <v>0</v>
      </c>
      <c r="AA159" s="11">
        <v>0</v>
      </c>
      <c r="AB159" s="11">
        <v>0</v>
      </c>
      <c r="AC159" s="11">
        <v>0</v>
      </c>
      <c r="AD159" s="11">
        <v>0</v>
      </c>
      <c r="AE159" s="11">
        <v>-141390.77</v>
      </c>
      <c r="AF159" s="31">
        <v>492339.8</v>
      </c>
      <c r="AG159" s="34"/>
    </row>
    <row r="160" spans="1:33" ht="39" thickBot="1">
      <c r="A160" s="48" t="s">
        <v>496</v>
      </c>
      <c r="B160" s="9" t="s">
        <v>537</v>
      </c>
      <c r="C160" s="11">
        <v>78000</v>
      </c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31"/>
      <c r="AG160" s="34"/>
    </row>
    <row r="161" spans="1:33" ht="26.25" thickBot="1">
      <c r="A161" s="48" t="s">
        <v>497</v>
      </c>
      <c r="B161" s="9" t="s">
        <v>538</v>
      </c>
      <c r="C161" s="11">
        <v>24000</v>
      </c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31"/>
      <c r="AG161" s="37"/>
    </row>
    <row r="162" spans="1:33" ht="26.25" thickBot="1">
      <c r="A162" s="48" t="s">
        <v>498</v>
      </c>
      <c r="B162" s="9" t="s">
        <v>499</v>
      </c>
      <c r="C162" s="11">
        <v>57600</v>
      </c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31"/>
      <c r="AG162" s="37"/>
    </row>
    <row r="163" spans="1:33" ht="39" thickBot="1">
      <c r="A163" s="48" t="s">
        <v>505</v>
      </c>
      <c r="B163" s="9" t="s">
        <v>506</v>
      </c>
      <c r="C163" s="11">
        <v>21020</v>
      </c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31"/>
      <c r="AG163" s="37"/>
    </row>
    <row r="164" spans="1:34" ht="51.75" thickBot="1">
      <c r="A164" s="48" t="s">
        <v>504</v>
      </c>
      <c r="B164" s="9" t="s">
        <v>507</v>
      </c>
      <c r="C164" s="11">
        <v>40000</v>
      </c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31"/>
      <c r="AH164" s="37"/>
    </row>
    <row r="165" spans="1:33" ht="51.75" thickBot="1">
      <c r="A165" s="48" t="s">
        <v>165</v>
      </c>
      <c r="B165" s="9" t="s">
        <v>388</v>
      </c>
      <c r="C165" s="11">
        <v>68000</v>
      </c>
      <c r="D165" s="11">
        <v>68000</v>
      </c>
      <c r="E165" s="11">
        <v>0</v>
      </c>
      <c r="F165" s="11">
        <v>68000</v>
      </c>
      <c r="G165" s="11">
        <v>68000</v>
      </c>
      <c r="H165" s="11">
        <v>0</v>
      </c>
      <c r="I165" s="11">
        <v>68000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11">
        <v>0</v>
      </c>
      <c r="U165" s="11">
        <v>0</v>
      </c>
      <c r="V165" s="11">
        <v>0</v>
      </c>
      <c r="W165" s="11">
        <v>0</v>
      </c>
      <c r="X165" s="11">
        <v>0</v>
      </c>
      <c r="Y165" s="11">
        <v>0</v>
      </c>
      <c r="Z165" s="11">
        <v>0</v>
      </c>
      <c r="AA165" s="11">
        <v>0</v>
      </c>
      <c r="AB165" s="11">
        <v>0</v>
      </c>
      <c r="AC165" s="11">
        <v>0</v>
      </c>
      <c r="AD165" s="11">
        <v>0</v>
      </c>
      <c r="AE165" s="11">
        <v>0</v>
      </c>
      <c r="AF165" s="31">
        <v>68000</v>
      </c>
      <c r="AG165" s="34"/>
    </row>
    <row r="166" spans="1:33" ht="39" thickBot="1">
      <c r="A166" s="48" t="s">
        <v>557</v>
      </c>
      <c r="B166" s="9" t="s">
        <v>558</v>
      </c>
      <c r="C166" s="11">
        <v>692292</v>
      </c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31"/>
      <c r="AG166" s="34"/>
    </row>
    <row r="167" spans="1:33" ht="26.25" thickBot="1">
      <c r="A167" s="48" t="s">
        <v>166</v>
      </c>
      <c r="B167" s="9" t="s">
        <v>389</v>
      </c>
      <c r="C167" s="16">
        <f>SUM(C168:C169)</f>
        <v>1769404.93</v>
      </c>
      <c r="D167" s="11">
        <v>15113.71</v>
      </c>
      <c r="E167" s="11">
        <v>0</v>
      </c>
      <c r="F167" s="11">
        <v>15113.71</v>
      </c>
      <c r="G167" s="11">
        <v>1226826.47</v>
      </c>
      <c r="H167" s="11">
        <v>0</v>
      </c>
      <c r="I167" s="11">
        <v>1226826.47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  <c r="V167" s="11">
        <v>9871.05</v>
      </c>
      <c r="W167" s="11">
        <v>0</v>
      </c>
      <c r="X167" s="11">
        <v>9871.05</v>
      </c>
      <c r="Y167" s="11">
        <v>-9871.05</v>
      </c>
      <c r="Z167" s="11">
        <v>0</v>
      </c>
      <c r="AA167" s="11">
        <v>-9871.05</v>
      </c>
      <c r="AB167" s="11">
        <v>0</v>
      </c>
      <c r="AC167" s="11">
        <v>0</v>
      </c>
      <c r="AD167" s="11">
        <v>0</v>
      </c>
      <c r="AE167" s="11">
        <v>0</v>
      </c>
      <c r="AF167" s="31">
        <v>1226826.47</v>
      </c>
      <c r="AG167" s="34"/>
    </row>
    <row r="168" spans="1:33" ht="26.25" thickBot="1">
      <c r="A168" s="48" t="s">
        <v>167</v>
      </c>
      <c r="B168" s="9" t="s">
        <v>390</v>
      </c>
      <c r="C168" s="11">
        <v>8000</v>
      </c>
      <c r="D168" s="11">
        <v>15113.71</v>
      </c>
      <c r="E168" s="11">
        <v>0</v>
      </c>
      <c r="F168" s="11">
        <v>15113.71</v>
      </c>
      <c r="G168" s="11">
        <v>23113.71</v>
      </c>
      <c r="H168" s="11">
        <v>0</v>
      </c>
      <c r="I168" s="11">
        <v>23113.71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11">
        <v>0</v>
      </c>
      <c r="T168" s="11">
        <v>0</v>
      </c>
      <c r="U168" s="11">
        <v>0</v>
      </c>
      <c r="V168" s="11">
        <v>9871.05</v>
      </c>
      <c r="W168" s="11">
        <v>0</v>
      </c>
      <c r="X168" s="11">
        <v>9871.05</v>
      </c>
      <c r="Y168" s="11">
        <v>-9871.05</v>
      </c>
      <c r="Z168" s="11">
        <v>0</v>
      </c>
      <c r="AA168" s="11">
        <v>-9871.05</v>
      </c>
      <c r="AB168" s="11">
        <v>0</v>
      </c>
      <c r="AC168" s="11">
        <v>0</v>
      </c>
      <c r="AD168" s="11">
        <v>0</v>
      </c>
      <c r="AE168" s="11">
        <v>0</v>
      </c>
      <c r="AF168" s="31">
        <v>23113.71</v>
      </c>
      <c r="AG168" s="35"/>
    </row>
    <row r="169" spans="1:33" ht="13.5" thickBot="1">
      <c r="A169" s="48" t="s">
        <v>168</v>
      </c>
      <c r="B169" s="9" t="s">
        <v>391</v>
      </c>
      <c r="C169" s="11">
        <v>1761404.93</v>
      </c>
      <c r="D169" s="11">
        <v>0</v>
      </c>
      <c r="E169" s="11">
        <v>0</v>
      </c>
      <c r="F169" s="11">
        <v>0</v>
      </c>
      <c r="G169" s="11">
        <v>1203712.76</v>
      </c>
      <c r="H169" s="11">
        <v>0</v>
      </c>
      <c r="I169" s="11">
        <v>1203712.76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v>0</v>
      </c>
      <c r="S169" s="11">
        <v>0</v>
      </c>
      <c r="T169" s="11">
        <v>0</v>
      </c>
      <c r="U169" s="11">
        <v>0</v>
      </c>
      <c r="V169" s="11">
        <v>0</v>
      </c>
      <c r="W169" s="11">
        <v>0</v>
      </c>
      <c r="X169" s="11">
        <v>0</v>
      </c>
      <c r="Y169" s="11">
        <v>0</v>
      </c>
      <c r="Z169" s="11">
        <v>0</v>
      </c>
      <c r="AA169" s="11">
        <v>0</v>
      </c>
      <c r="AB169" s="11">
        <v>0</v>
      </c>
      <c r="AC169" s="11">
        <v>0</v>
      </c>
      <c r="AD169" s="11">
        <v>0</v>
      </c>
      <c r="AE169" s="11">
        <v>0</v>
      </c>
      <c r="AF169" s="31">
        <v>1203712.76</v>
      </c>
      <c r="AG169" s="34"/>
    </row>
    <row r="170" spans="1:33" ht="26.25" thickBot="1">
      <c r="A170" s="48" t="s">
        <v>169</v>
      </c>
      <c r="B170" s="9" t="s">
        <v>392</v>
      </c>
      <c r="C170" s="14">
        <f>SUM(C171)</f>
        <v>333500</v>
      </c>
      <c r="D170" s="11">
        <v>0</v>
      </c>
      <c r="E170" s="11">
        <v>0</v>
      </c>
      <c r="F170" s="11">
        <v>0</v>
      </c>
      <c r="G170" s="11">
        <v>538500</v>
      </c>
      <c r="H170" s="11">
        <v>0</v>
      </c>
      <c r="I170" s="11">
        <v>538500</v>
      </c>
      <c r="J170" s="11">
        <v>178906.83</v>
      </c>
      <c r="K170" s="11">
        <v>0</v>
      </c>
      <c r="L170" s="11">
        <v>178906.83</v>
      </c>
      <c r="M170" s="11">
        <v>0</v>
      </c>
      <c r="N170" s="11">
        <v>0</v>
      </c>
      <c r="O170" s="11">
        <v>0</v>
      </c>
      <c r="P170" s="11">
        <v>178906.83</v>
      </c>
      <c r="Q170" s="11">
        <v>0</v>
      </c>
      <c r="R170" s="11">
        <v>178906.83</v>
      </c>
      <c r="S170" s="11">
        <v>103268.52</v>
      </c>
      <c r="T170" s="11">
        <v>0</v>
      </c>
      <c r="U170" s="11">
        <v>103268.52</v>
      </c>
      <c r="V170" s="11">
        <v>178880.51</v>
      </c>
      <c r="W170" s="11">
        <v>0</v>
      </c>
      <c r="X170" s="11">
        <v>178880.51</v>
      </c>
      <c r="Y170" s="11">
        <v>26.31999999997788</v>
      </c>
      <c r="Z170" s="11">
        <v>0</v>
      </c>
      <c r="AA170" s="11">
        <v>26.31999999997788</v>
      </c>
      <c r="AB170" s="11">
        <v>0</v>
      </c>
      <c r="AC170" s="11">
        <v>0</v>
      </c>
      <c r="AD170" s="11">
        <v>0</v>
      </c>
      <c r="AE170" s="11">
        <v>-103268.52</v>
      </c>
      <c r="AF170" s="31">
        <v>538500</v>
      </c>
      <c r="AG170" s="34"/>
    </row>
    <row r="171" spans="1:33" ht="13.5" thickBot="1">
      <c r="A171" s="48" t="s">
        <v>170</v>
      </c>
      <c r="B171" s="9" t="s">
        <v>393</v>
      </c>
      <c r="C171" s="15">
        <f>SUM(C172+C174+C176+C178+C180+C182+C184)</f>
        <v>333500</v>
      </c>
      <c r="D171" s="11">
        <v>0</v>
      </c>
      <c r="E171" s="11">
        <v>0</v>
      </c>
      <c r="F171" s="11">
        <v>0</v>
      </c>
      <c r="G171" s="11">
        <v>538500</v>
      </c>
      <c r="H171" s="11">
        <v>0</v>
      </c>
      <c r="I171" s="11">
        <v>538500</v>
      </c>
      <c r="J171" s="11">
        <v>178906.83</v>
      </c>
      <c r="K171" s="11">
        <v>0</v>
      </c>
      <c r="L171" s="11">
        <v>178906.83</v>
      </c>
      <c r="M171" s="11">
        <v>0</v>
      </c>
      <c r="N171" s="11">
        <v>0</v>
      </c>
      <c r="O171" s="11">
        <v>0</v>
      </c>
      <c r="P171" s="11">
        <v>178906.83</v>
      </c>
      <c r="Q171" s="11">
        <v>0</v>
      </c>
      <c r="R171" s="11">
        <v>178906.83</v>
      </c>
      <c r="S171" s="11">
        <v>103268.52</v>
      </c>
      <c r="T171" s="11">
        <v>0</v>
      </c>
      <c r="U171" s="11">
        <v>103268.52</v>
      </c>
      <c r="V171" s="11">
        <v>178880.51</v>
      </c>
      <c r="W171" s="11">
        <v>0</v>
      </c>
      <c r="X171" s="11">
        <v>178880.51</v>
      </c>
      <c r="Y171" s="11">
        <v>26.31999999997788</v>
      </c>
      <c r="Z171" s="11">
        <v>0</v>
      </c>
      <c r="AA171" s="11">
        <v>26.31999999997788</v>
      </c>
      <c r="AB171" s="11">
        <v>0</v>
      </c>
      <c r="AC171" s="11">
        <v>0</v>
      </c>
      <c r="AD171" s="11">
        <v>0</v>
      </c>
      <c r="AE171" s="11">
        <v>-103268.52</v>
      </c>
      <c r="AF171" s="31">
        <v>538500</v>
      </c>
      <c r="AG171" s="34"/>
    </row>
    <row r="172" spans="1:33" ht="26.25" thickBot="1">
      <c r="A172" s="48" t="s">
        <v>171</v>
      </c>
      <c r="B172" s="9" t="s">
        <v>394</v>
      </c>
      <c r="C172" s="16">
        <f>SUM(C173)</f>
        <v>20000</v>
      </c>
      <c r="D172" s="11">
        <v>0</v>
      </c>
      <c r="E172" s="11">
        <v>0</v>
      </c>
      <c r="F172" s="11">
        <v>0</v>
      </c>
      <c r="G172" s="11">
        <v>38000</v>
      </c>
      <c r="H172" s="11">
        <v>0</v>
      </c>
      <c r="I172" s="11">
        <v>38000</v>
      </c>
      <c r="J172" s="11">
        <v>19063.71</v>
      </c>
      <c r="K172" s="11">
        <v>0</v>
      </c>
      <c r="L172" s="11">
        <v>19063.71</v>
      </c>
      <c r="M172" s="11">
        <v>0</v>
      </c>
      <c r="N172" s="11">
        <v>0</v>
      </c>
      <c r="O172" s="11">
        <v>0</v>
      </c>
      <c r="P172" s="11">
        <v>19063.71</v>
      </c>
      <c r="Q172" s="11">
        <v>0</v>
      </c>
      <c r="R172" s="11">
        <v>19063.71</v>
      </c>
      <c r="S172" s="11">
        <v>0</v>
      </c>
      <c r="T172" s="11">
        <v>0</v>
      </c>
      <c r="U172" s="11">
        <v>0</v>
      </c>
      <c r="V172" s="11">
        <v>19037.39</v>
      </c>
      <c r="W172" s="11">
        <v>0</v>
      </c>
      <c r="X172" s="11">
        <v>19037.39</v>
      </c>
      <c r="Y172" s="11">
        <v>26.31999999999971</v>
      </c>
      <c r="Z172" s="11">
        <v>0</v>
      </c>
      <c r="AA172" s="11">
        <v>26.31999999999971</v>
      </c>
      <c r="AB172" s="11">
        <v>0</v>
      </c>
      <c r="AC172" s="11">
        <v>0</v>
      </c>
      <c r="AD172" s="11">
        <v>0</v>
      </c>
      <c r="AE172" s="11">
        <v>0</v>
      </c>
      <c r="AF172" s="31">
        <v>38000</v>
      </c>
      <c r="AG172" s="34"/>
    </row>
    <row r="173" spans="1:33" ht="26.25" thickBot="1">
      <c r="A173" s="48" t="s">
        <v>172</v>
      </c>
      <c r="B173" s="9" t="s">
        <v>394</v>
      </c>
      <c r="C173" s="11">
        <v>20000</v>
      </c>
      <c r="D173" s="11">
        <v>0</v>
      </c>
      <c r="E173" s="11">
        <v>0</v>
      </c>
      <c r="F173" s="11">
        <v>0</v>
      </c>
      <c r="G173" s="11">
        <v>38000</v>
      </c>
      <c r="H173" s="11">
        <v>0</v>
      </c>
      <c r="I173" s="11">
        <v>38000</v>
      </c>
      <c r="J173" s="11">
        <v>19063.71</v>
      </c>
      <c r="K173" s="11">
        <v>0</v>
      </c>
      <c r="L173" s="11">
        <v>19063.71</v>
      </c>
      <c r="M173" s="11">
        <v>0</v>
      </c>
      <c r="N173" s="11">
        <v>0</v>
      </c>
      <c r="O173" s="11">
        <v>0</v>
      </c>
      <c r="P173" s="11">
        <v>19063.71</v>
      </c>
      <c r="Q173" s="11">
        <v>0</v>
      </c>
      <c r="R173" s="11">
        <v>19063.71</v>
      </c>
      <c r="S173" s="11">
        <v>0</v>
      </c>
      <c r="T173" s="11">
        <v>0</v>
      </c>
      <c r="U173" s="11">
        <v>0</v>
      </c>
      <c r="V173" s="11">
        <v>19037.39</v>
      </c>
      <c r="W173" s="11">
        <v>0</v>
      </c>
      <c r="X173" s="11">
        <v>19037.39</v>
      </c>
      <c r="Y173" s="11">
        <v>26.31999999999971</v>
      </c>
      <c r="Z173" s="11">
        <v>0</v>
      </c>
      <c r="AA173" s="11">
        <v>26.31999999999971</v>
      </c>
      <c r="AB173" s="11">
        <v>0</v>
      </c>
      <c r="AC173" s="11">
        <v>0</v>
      </c>
      <c r="AD173" s="11">
        <v>0</v>
      </c>
      <c r="AE173" s="11">
        <v>0</v>
      </c>
      <c r="AF173" s="31">
        <v>38000</v>
      </c>
      <c r="AG173" s="35" t="s">
        <v>544</v>
      </c>
    </row>
    <row r="174" spans="1:33" ht="26.25" thickBot="1">
      <c r="A174" s="48" t="s">
        <v>173</v>
      </c>
      <c r="B174" s="9" t="s">
        <v>395</v>
      </c>
      <c r="C174" s="16">
        <f>SUM(C175)</f>
        <v>300000</v>
      </c>
      <c r="D174" s="11">
        <v>0</v>
      </c>
      <c r="E174" s="11">
        <v>0</v>
      </c>
      <c r="F174" s="11">
        <v>0</v>
      </c>
      <c r="G174" s="11">
        <v>450000</v>
      </c>
      <c r="H174" s="11">
        <v>0</v>
      </c>
      <c r="I174" s="11">
        <v>450000</v>
      </c>
      <c r="J174" s="11">
        <v>159301.02</v>
      </c>
      <c r="K174" s="11">
        <v>0</v>
      </c>
      <c r="L174" s="11">
        <v>159301.02</v>
      </c>
      <c r="M174" s="11">
        <v>0</v>
      </c>
      <c r="N174" s="11">
        <v>0</v>
      </c>
      <c r="O174" s="11">
        <v>0</v>
      </c>
      <c r="P174" s="11">
        <v>159301.02</v>
      </c>
      <c r="Q174" s="11">
        <v>0</v>
      </c>
      <c r="R174" s="11">
        <v>159301.02</v>
      </c>
      <c r="S174" s="11">
        <v>103268.52</v>
      </c>
      <c r="T174" s="11">
        <v>0</v>
      </c>
      <c r="U174" s="11">
        <v>103268.52</v>
      </c>
      <c r="V174" s="11">
        <v>159301.02</v>
      </c>
      <c r="W174" s="11">
        <v>0</v>
      </c>
      <c r="X174" s="11">
        <v>159301.02</v>
      </c>
      <c r="Y174" s="11">
        <v>0</v>
      </c>
      <c r="Z174" s="11">
        <v>0</v>
      </c>
      <c r="AA174" s="11">
        <v>0</v>
      </c>
      <c r="AB174" s="11">
        <v>0</v>
      </c>
      <c r="AC174" s="11">
        <v>0</v>
      </c>
      <c r="AD174" s="11">
        <v>0</v>
      </c>
      <c r="AE174" s="11">
        <v>-103268.52</v>
      </c>
      <c r="AF174" s="31">
        <v>450000</v>
      </c>
      <c r="AG174" s="34"/>
    </row>
    <row r="175" spans="1:33" ht="26.25" thickBot="1">
      <c r="A175" s="48" t="s">
        <v>174</v>
      </c>
      <c r="B175" s="9" t="s">
        <v>395</v>
      </c>
      <c r="C175" s="11">
        <v>300000</v>
      </c>
      <c r="D175" s="11">
        <v>0</v>
      </c>
      <c r="E175" s="11">
        <v>0</v>
      </c>
      <c r="F175" s="11">
        <v>0</v>
      </c>
      <c r="G175" s="11">
        <v>450000</v>
      </c>
      <c r="H175" s="11">
        <v>0</v>
      </c>
      <c r="I175" s="11">
        <v>450000</v>
      </c>
      <c r="J175" s="11">
        <v>159301.02</v>
      </c>
      <c r="K175" s="11">
        <v>0</v>
      </c>
      <c r="L175" s="11">
        <v>159301.02</v>
      </c>
      <c r="M175" s="11">
        <v>0</v>
      </c>
      <c r="N175" s="11">
        <v>0</v>
      </c>
      <c r="O175" s="11">
        <v>0</v>
      </c>
      <c r="P175" s="11">
        <v>159301.02</v>
      </c>
      <c r="Q175" s="11">
        <v>0</v>
      </c>
      <c r="R175" s="11">
        <v>159301.02</v>
      </c>
      <c r="S175" s="11">
        <v>103268.52</v>
      </c>
      <c r="T175" s="11">
        <v>0</v>
      </c>
      <c r="U175" s="11">
        <v>103268.52</v>
      </c>
      <c r="V175" s="11">
        <v>159301.02</v>
      </c>
      <c r="W175" s="11">
        <v>0</v>
      </c>
      <c r="X175" s="11">
        <v>159301.02</v>
      </c>
      <c r="Y175" s="11">
        <v>0</v>
      </c>
      <c r="Z175" s="11">
        <v>0</v>
      </c>
      <c r="AA175" s="11">
        <v>0</v>
      </c>
      <c r="AB175" s="11">
        <v>0</v>
      </c>
      <c r="AC175" s="11">
        <v>0</v>
      </c>
      <c r="AD175" s="11">
        <v>0</v>
      </c>
      <c r="AE175" s="11">
        <v>-103268.52</v>
      </c>
      <c r="AF175" s="31">
        <v>450000</v>
      </c>
      <c r="AG175" s="35" t="s">
        <v>544</v>
      </c>
    </row>
    <row r="176" spans="1:33" ht="26.25" thickBot="1">
      <c r="A176" s="48" t="s">
        <v>175</v>
      </c>
      <c r="B176" s="9" t="s">
        <v>396</v>
      </c>
      <c r="C176" s="16">
        <f>SUM(C177)</f>
        <v>1500</v>
      </c>
      <c r="D176" s="11">
        <v>0</v>
      </c>
      <c r="E176" s="11">
        <v>0</v>
      </c>
      <c r="F176" s="11">
        <v>0</v>
      </c>
      <c r="G176" s="11">
        <v>500</v>
      </c>
      <c r="H176" s="11">
        <v>0</v>
      </c>
      <c r="I176" s="11">
        <v>500</v>
      </c>
      <c r="J176" s="11">
        <v>12.1</v>
      </c>
      <c r="K176" s="11">
        <v>0</v>
      </c>
      <c r="L176" s="11">
        <v>12.1</v>
      </c>
      <c r="M176" s="11">
        <v>0</v>
      </c>
      <c r="N176" s="11">
        <v>0</v>
      </c>
      <c r="O176" s="11">
        <v>0</v>
      </c>
      <c r="P176" s="11">
        <v>12.1</v>
      </c>
      <c r="Q176" s="11">
        <v>0</v>
      </c>
      <c r="R176" s="11">
        <v>12.1</v>
      </c>
      <c r="S176" s="11">
        <v>0</v>
      </c>
      <c r="T176" s="11">
        <v>0</v>
      </c>
      <c r="U176" s="11">
        <v>0</v>
      </c>
      <c r="V176" s="11">
        <v>12.1</v>
      </c>
      <c r="W176" s="11">
        <v>0</v>
      </c>
      <c r="X176" s="11">
        <v>12.1</v>
      </c>
      <c r="Y176" s="11">
        <v>0</v>
      </c>
      <c r="Z176" s="11">
        <v>0</v>
      </c>
      <c r="AA176" s="11">
        <v>0</v>
      </c>
      <c r="AB176" s="11">
        <v>0</v>
      </c>
      <c r="AC176" s="11">
        <v>0</v>
      </c>
      <c r="AD176" s="11">
        <v>0</v>
      </c>
      <c r="AE176" s="11">
        <v>0</v>
      </c>
      <c r="AF176" s="31">
        <v>500</v>
      </c>
      <c r="AG176" s="34"/>
    </row>
    <row r="177" spans="1:33" ht="26.25" thickBot="1">
      <c r="A177" s="48" t="s">
        <v>176</v>
      </c>
      <c r="B177" s="9" t="s">
        <v>396</v>
      </c>
      <c r="C177" s="11">
        <v>1500</v>
      </c>
      <c r="D177" s="11">
        <v>0</v>
      </c>
      <c r="E177" s="11">
        <v>0</v>
      </c>
      <c r="F177" s="11">
        <v>0</v>
      </c>
      <c r="G177" s="11">
        <v>500</v>
      </c>
      <c r="H177" s="11">
        <v>0</v>
      </c>
      <c r="I177" s="11">
        <v>500</v>
      </c>
      <c r="J177" s="11">
        <v>12.1</v>
      </c>
      <c r="K177" s="11">
        <v>0</v>
      </c>
      <c r="L177" s="11">
        <v>12.1</v>
      </c>
      <c r="M177" s="11">
        <v>0</v>
      </c>
      <c r="N177" s="11">
        <v>0</v>
      </c>
      <c r="O177" s="11">
        <v>0</v>
      </c>
      <c r="P177" s="11">
        <v>12.1</v>
      </c>
      <c r="Q177" s="11">
        <v>0</v>
      </c>
      <c r="R177" s="11">
        <v>12.1</v>
      </c>
      <c r="S177" s="11">
        <v>0</v>
      </c>
      <c r="T177" s="11">
        <v>0</v>
      </c>
      <c r="U177" s="11">
        <v>0</v>
      </c>
      <c r="V177" s="11">
        <v>12.1</v>
      </c>
      <c r="W177" s="11">
        <v>0</v>
      </c>
      <c r="X177" s="11">
        <v>12.1</v>
      </c>
      <c r="Y177" s="11">
        <v>0</v>
      </c>
      <c r="Z177" s="11">
        <v>0</v>
      </c>
      <c r="AA177" s="11">
        <v>0</v>
      </c>
      <c r="AB177" s="11">
        <v>0</v>
      </c>
      <c r="AC177" s="11">
        <v>0</v>
      </c>
      <c r="AD177" s="11">
        <v>0</v>
      </c>
      <c r="AE177" s="11">
        <v>0</v>
      </c>
      <c r="AF177" s="31">
        <v>500</v>
      </c>
      <c r="AG177" s="35" t="s">
        <v>544</v>
      </c>
    </row>
    <row r="178" spans="1:33" ht="39" thickBot="1">
      <c r="A178" s="48" t="s">
        <v>177</v>
      </c>
      <c r="B178" s="9" t="s">
        <v>397</v>
      </c>
      <c r="C178" s="16">
        <f>SUM(C179)</f>
        <v>8000</v>
      </c>
      <c r="D178" s="11">
        <v>0</v>
      </c>
      <c r="E178" s="11">
        <v>0</v>
      </c>
      <c r="F178" s="11">
        <v>0</v>
      </c>
      <c r="G178" s="11">
        <v>45000</v>
      </c>
      <c r="H178" s="11">
        <v>0</v>
      </c>
      <c r="I178" s="11">
        <v>45000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0</v>
      </c>
      <c r="S178" s="11">
        <v>0</v>
      </c>
      <c r="T178" s="11">
        <v>0</v>
      </c>
      <c r="U178" s="11">
        <v>0</v>
      </c>
      <c r="V178" s="11">
        <v>0</v>
      </c>
      <c r="W178" s="11">
        <v>0</v>
      </c>
      <c r="X178" s="11">
        <v>0</v>
      </c>
      <c r="Y178" s="11">
        <v>0</v>
      </c>
      <c r="Z178" s="11">
        <v>0</v>
      </c>
      <c r="AA178" s="11">
        <v>0</v>
      </c>
      <c r="AB178" s="11">
        <v>0</v>
      </c>
      <c r="AC178" s="11">
        <v>0</v>
      </c>
      <c r="AD178" s="11">
        <v>0</v>
      </c>
      <c r="AE178" s="11">
        <v>0</v>
      </c>
      <c r="AF178" s="31">
        <v>45000</v>
      </c>
      <c r="AG178" s="34"/>
    </row>
    <row r="179" spans="1:33" ht="39" thickBot="1">
      <c r="A179" s="48" t="s">
        <v>178</v>
      </c>
      <c r="B179" s="9" t="s">
        <v>397</v>
      </c>
      <c r="C179" s="11">
        <v>8000</v>
      </c>
      <c r="D179" s="11">
        <v>0</v>
      </c>
      <c r="E179" s="11">
        <v>0</v>
      </c>
      <c r="F179" s="11">
        <v>0</v>
      </c>
      <c r="G179" s="11">
        <v>45000</v>
      </c>
      <c r="H179" s="11">
        <v>0</v>
      </c>
      <c r="I179" s="11">
        <v>45000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0</v>
      </c>
      <c r="Y179" s="11">
        <v>0</v>
      </c>
      <c r="Z179" s="11">
        <v>0</v>
      </c>
      <c r="AA179" s="11">
        <v>0</v>
      </c>
      <c r="AB179" s="11">
        <v>0</v>
      </c>
      <c r="AC179" s="11">
        <v>0</v>
      </c>
      <c r="AD179" s="11">
        <v>0</v>
      </c>
      <c r="AE179" s="11">
        <v>0</v>
      </c>
      <c r="AF179" s="31">
        <v>45000</v>
      </c>
      <c r="AG179" s="35" t="s">
        <v>544</v>
      </c>
    </row>
    <row r="180" spans="1:33" ht="26.25" thickBot="1">
      <c r="A180" s="48" t="s">
        <v>508</v>
      </c>
      <c r="B180" s="9" t="s">
        <v>510</v>
      </c>
      <c r="C180" s="16">
        <f>SUM(C181)</f>
        <v>2000</v>
      </c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31"/>
      <c r="AG180" s="34"/>
    </row>
    <row r="181" spans="1:33" ht="26.25" thickBot="1">
      <c r="A181" s="48" t="s">
        <v>509</v>
      </c>
      <c r="B181" s="9" t="s">
        <v>510</v>
      </c>
      <c r="C181" s="11">
        <v>2000</v>
      </c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31"/>
      <c r="AG181" s="35" t="s">
        <v>544</v>
      </c>
    </row>
    <row r="182" spans="1:33" ht="13.5" thickBot="1">
      <c r="A182" s="48" t="s">
        <v>179</v>
      </c>
      <c r="B182" s="9" t="s">
        <v>398</v>
      </c>
      <c r="C182" s="16">
        <f>SUM(C183)</f>
        <v>1000</v>
      </c>
      <c r="D182" s="11">
        <v>0</v>
      </c>
      <c r="E182" s="11">
        <v>0</v>
      </c>
      <c r="F182" s="11">
        <v>0</v>
      </c>
      <c r="G182" s="11">
        <v>5000</v>
      </c>
      <c r="H182" s="11">
        <v>0</v>
      </c>
      <c r="I182" s="11">
        <v>5000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  <c r="S182" s="11">
        <v>0</v>
      </c>
      <c r="T182" s="11">
        <v>0</v>
      </c>
      <c r="U182" s="11">
        <v>0</v>
      </c>
      <c r="V182" s="11">
        <v>0</v>
      </c>
      <c r="W182" s="11">
        <v>0</v>
      </c>
      <c r="X182" s="11">
        <v>0</v>
      </c>
      <c r="Y182" s="11">
        <v>0</v>
      </c>
      <c r="Z182" s="11">
        <v>0</v>
      </c>
      <c r="AA182" s="11">
        <v>0</v>
      </c>
      <c r="AB182" s="11">
        <v>0</v>
      </c>
      <c r="AC182" s="11">
        <v>0</v>
      </c>
      <c r="AD182" s="11">
        <v>0</v>
      </c>
      <c r="AE182" s="11">
        <v>0</v>
      </c>
      <c r="AF182" s="31">
        <v>5000</v>
      </c>
      <c r="AG182" s="34"/>
    </row>
    <row r="183" spans="1:33" ht="13.5" thickBot="1">
      <c r="A183" s="48" t="s">
        <v>180</v>
      </c>
      <c r="B183" s="9" t="s">
        <v>398</v>
      </c>
      <c r="C183" s="11">
        <v>1000</v>
      </c>
      <c r="D183" s="11">
        <v>0</v>
      </c>
      <c r="E183" s="11">
        <v>0</v>
      </c>
      <c r="F183" s="11">
        <v>0</v>
      </c>
      <c r="G183" s="11">
        <v>5000</v>
      </c>
      <c r="H183" s="11">
        <v>0</v>
      </c>
      <c r="I183" s="11">
        <v>5000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  <c r="U183" s="11">
        <v>0</v>
      </c>
      <c r="V183" s="11">
        <v>0</v>
      </c>
      <c r="W183" s="11">
        <v>0</v>
      </c>
      <c r="X183" s="11">
        <v>0</v>
      </c>
      <c r="Y183" s="11">
        <v>0</v>
      </c>
      <c r="Z183" s="11">
        <v>0</v>
      </c>
      <c r="AA183" s="11">
        <v>0</v>
      </c>
      <c r="AB183" s="11">
        <v>0</v>
      </c>
      <c r="AC183" s="11">
        <v>0</v>
      </c>
      <c r="AD183" s="11">
        <v>0</v>
      </c>
      <c r="AE183" s="11">
        <v>0</v>
      </c>
      <c r="AF183" s="31">
        <v>5000</v>
      </c>
      <c r="AG183" s="35" t="s">
        <v>544</v>
      </c>
    </row>
    <row r="184" spans="1:33" ht="13.5" thickBot="1">
      <c r="A184" s="48" t="s">
        <v>181</v>
      </c>
      <c r="B184" s="9" t="s">
        <v>399</v>
      </c>
      <c r="C184" s="16">
        <f>SUM(C185:C186)</f>
        <v>1000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530</v>
      </c>
      <c r="K184" s="11">
        <v>0</v>
      </c>
      <c r="L184" s="11">
        <v>530</v>
      </c>
      <c r="M184" s="11">
        <v>0</v>
      </c>
      <c r="N184" s="11">
        <v>0</v>
      </c>
      <c r="O184" s="11">
        <v>0</v>
      </c>
      <c r="P184" s="11">
        <v>530</v>
      </c>
      <c r="Q184" s="11">
        <v>0</v>
      </c>
      <c r="R184" s="11">
        <v>530</v>
      </c>
      <c r="S184" s="11">
        <v>0</v>
      </c>
      <c r="T184" s="11">
        <v>0</v>
      </c>
      <c r="U184" s="11">
        <v>0</v>
      </c>
      <c r="V184" s="11">
        <v>530</v>
      </c>
      <c r="W184" s="11">
        <v>0</v>
      </c>
      <c r="X184" s="11">
        <v>530</v>
      </c>
      <c r="Y184" s="11">
        <v>0</v>
      </c>
      <c r="Z184" s="11">
        <v>0</v>
      </c>
      <c r="AA184" s="11">
        <v>0</v>
      </c>
      <c r="AB184" s="11">
        <v>0</v>
      </c>
      <c r="AC184" s="11">
        <v>0</v>
      </c>
      <c r="AD184" s="11">
        <v>0</v>
      </c>
      <c r="AE184" s="11">
        <v>0</v>
      </c>
      <c r="AF184" s="31">
        <v>0</v>
      </c>
      <c r="AG184" s="34"/>
    </row>
    <row r="185" spans="1:33" ht="13.5" thickBot="1">
      <c r="A185" s="48" t="s">
        <v>182</v>
      </c>
      <c r="B185" s="9" t="s">
        <v>399</v>
      </c>
      <c r="C185" s="11">
        <v>500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530</v>
      </c>
      <c r="K185" s="11">
        <v>0</v>
      </c>
      <c r="L185" s="11">
        <v>530</v>
      </c>
      <c r="M185" s="11">
        <v>0</v>
      </c>
      <c r="N185" s="11">
        <v>0</v>
      </c>
      <c r="O185" s="11">
        <v>0</v>
      </c>
      <c r="P185" s="11">
        <v>530</v>
      </c>
      <c r="Q185" s="11">
        <v>0</v>
      </c>
      <c r="R185" s="11">
        <v>530</v>
      </c>
      <c r="S185" s="11">
        <v>0</v>
      </c>
      <c r="T185" s="11">
        <v>0</v>
      </c>
      <c r="U185" s="11">
        <v>0</v>
      </c>
      <c r="V185" s="11">
        <v>530</v>
      </c>
      <c r="W185" s="11">
        <v>0</v>
      </c>
      <c r="X185" s="11">
        <v>530</v>
      </c>
      <c r="Y185" s="11">
        <v>0</v>
      </c>
      <c r="Z185" s="11">
        <v>0</v>
      </c>
      <c r="AA185" s="11">
        <v>0</v>
      </c>
      <c r="AB185" s="11">
        <v>0</v>
      </c>
      <c r="AC185" s="11">
        <v>0</v>
      </c>
      <c r="AD185" s="11">
        <v>0</v>
      </c>
      <c r="AE185" s="11">
        <v>0</v>
      </c>
      <c r="AF185" s="31">
        <v>0</v>
      </c>
      <c r="AG185" s="35" t="s">
        <v>544</v>
      </c>
    </row>
    <row r="186" spans="1:33" ht="26.25" thickBot="1">
      <c r="A186" s="48" t="s">
        <v>561</v>
      </c>
      <c r="B186" s="9" t="s">
        <v>564</v>
      </c>
      <c r="C186" s="11">
        <v>500</v>
      </c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31"/>
      <c r="AG186" s="35" t="s">
        <v>544</v>
      </c>
    </row>
    <row r="187" spans="1:33" ht="13.5" thickBot="1">
      <c r="A187" s="48" t="s">
        <v>183</v>
      </c>
      <c r="B187" s="9" t="s">
        <v>400</v>
      </c>
      <c r="C187" s="14">
        <f>SUM(C188+C191+C199)</f>
        <v>51000</v>
      </c>
      <c r="D187" s="11">
        <v>26141.03</v>
      </c>
      <c r="E187" s="11">
        <v>0</v>
      </c>
      <c r="F187" s="11">
        <v>26141.03</v>
      </c>
      <c r="G187" s="11">
        <v>138141.03</v>
      </c>
      <c r="H187" s="11">
        <v>0</v>
      </c>
      <c r="I187" s="11">
        <v>138141.03</v>
      </c>
      <c r="J187" s="11">
        <v>25575.07</v>
      </c>
      <c r="K187" s="11">
        <v>0</v>
      </c>
      <c r="L187" s="11">
        <v>25575.07</v>
      </c>
      <c r="M187" s="11">
        <v>0</v>
      </c>
      <c r="N187" s="11">
        <v>0</v>
      </c>
      <c r="O187" s="11">
        <v>0</v>
      </c>
      <c r="P187" s="11">
        <v>25575.07</v>
      </c>
      <c r="Q187" s="11">
        <v>0</v>
      </c>
      <c r="R187" s="11">
        <v>25575.07</v>
      </c>
      <c r="S187" s="11">
        <v>20058.56</v>
      </c>
      <c r="T187" s="11">
        <v>0</v>
      </c>
      <c r="U187" s="11">
        <v>20058.56</v>
      </c>
      <c r="V187" s="11">
        <v>25575.07</v>
      </c>
      <c r="W187" s="11">
        <v>0</v>
      </c>
      <c r="X187" s="11">
        <v>25575.07</v>
      </c>
      <c r="Y187" s="11">
        <v>0</v>
      </c>
      <c r="Z187" s="11">
        <v>0</v>
      </c>
      <c r="AA187" s="11">
        <v>0</v>
      </c>
      <c r="AB187" s="11">
        <v>0</v>
      </c>
      <c r="AC187" s="11">
        <v>0</v>
      </c>
      <c r="AD187" s="11">
        <v>0</v>
      </c>
      <c r="AE187" s="11">
        <v>-20058.56</v>
      </c>
      <c r="AF187" s="31">
        <v>138141.03</v>
      </c>
      <c r="AG187" s="34"/>
    </row>
    <row r="188" spans="1:33" ht="39" thickBot="1">
      <c r="A188" s="48" t="s">
        <v>184</v>
      </c>
      <c r="B188" s="9" t="s">
        <v>401</v>
      </c>
      <c r="C188" s="15">
        <f>SUM(C189)</f>
        <v>500</v>
      </c>
      <c r="D188" s="11">
        <v>0</v>
      </c>
      <c r="E188" s="11">
        <v>0</v>
      </c>
      <c r="F188" s="11">
        <v>0</v>
      </c>
      <c r="G188" s="11">
        <v>500</v>
      </c>
      <c r="H188" s="11">
        <v>0</v>
      </c>
      <c r="I188" s="11">
        <v>500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11">
        <v>0</v>
      </c>
      <c r="U188" s="11">
        <v>0</v>
      </c>
      <c r="V188" s="11">
        <v>0</v>
      </c>
      <c r="W188" s="11">
        <v>0</v>
      </c>
      <c r="X188" s="11">
        <v>0</v>
      </c>
      <c r="Y188" s="11">
        <v>0</v>
      </c>
      <c r="Z188" s="11">
        <v>0</v>
      </c>
      <c r="AA188" s="11">
        <v>0</v>
      </c>
      <c r="AB188" s="11">
        <v>0</v>
      </c>
      <c r="AC188" s="11">
        <v>0</v>
      </c>
      <c r="AD188" s="11">
        <v>0</v>
      </c>
      <c r="AE188" s="11">
        <v>0</v>
      </c>
      <c r="AF188" s="31">
        <v>500</v>
      </c>
      <c r="AG188" s="34"/>
    </row>
    <row r="189" spans="1:33" ht="26.25" thickBot="1">
      <c r="A189" s="48" t="s">
        <v>185</v>
      </c>
      <c r="B189" s="9" t="s">
        <v>402</v>
      </c>
      <c r="C189" s="16">
        <f>SUM(C190)</f>
        <v>500</v>
      </c>
      <c r="D189" s="11">
        <v>0</v>
      </c>
      <c r="E189" s="11">
        <v>0</v>
      </c>
      <c r="F189" s="11">
        <v>0</v>
      </c>
      <c r="G189" s="11">
        <v>500</v>
      </c>
      <c r="H189" s="11">
        <v>0</v>
      </c>
      <c r="I189" s="11">
        <v>500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  <c r="S189" s="11">
        <v>0</v>
      </c>
      <c r="T189" s="11">
        <v>0</v>
      </c>
      <c r="U189" s="11">
        <v>0</v>
      </c>
      <c r="V189" s="11">
        <v>0</v>
      </c>
      <c r="W189" s="11">
        <v>0</v>
      </c>
      <c r="X189" s="11">
        <v>0</v>
      </c>
      <c r="Y189" s="11">
        <v>0</v>
      </c>
      <c r="Z189" s="11">
        <v>0</v>
      </c>
      <c r="AA189" s="11">
        <v>0</v>
      </c>
      <c r="AB189" s="11">
        <v>0</v>
      </c>
      <c r="AC189" s="11">
        <v>0</v>
      </c>
      <c r="AD189" s="11">
        <v>0</v>
      </c>
      <c r="AE189" s="11">
        <v>0</v>
      </c>
      <c r="AF189" s="31">
        <v>500</v>
      </c>
      <c r="AG189" s="34"/>
    </row>
    <row r="190" spans="1:33" ht="26.25" thickBot="1">
      <c r="A190" s="48" t="s">
        <v>186</v>
      </c>
      <c r="B190" s="9" t="s">
        <v>402</v>
      </c>
      <c r="C190" s="11">
        <v>500</v>
      </c>
      <c r="D190" s="11">
        <v>0</v>
      </c>
      <c r="E190" s="11">
        <v>0</v>
      </c>
      <c r="F190" s="11">
        <v>0</v>
      </c>
      <c r="G190" s="11">
        <v>500</v>
      </c>
      <c r="H190" s="11">
        <v>0</v>
      </c>
      <c r="I190" s="11">
        <v>500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  <c r="S190" s="11">
        <v>0</v>
      </c>
      <c r="T190" s="11">
        <v>0</v>
      </c>
      <c r="U190" s="11">
        <v>0</v>
      </c>
      <c r="V190" s="11">
        <v>0</v>
      </c>
      <c r="W190" s="11">
        <v>0</v>
      </c>
      <c r="X190" s="11">
        <v>0</v>
      </c>
      <c r="Y190" s="11">
        <v>0</v>
      </c>
      <c r="Z190" s="11">
        <v>0</v>
      </c>
      <c r="AA190" s="11">
        <v>0</v>
      </c>
      <c r="AB190" s="11">
        <v>0</v>
      </c>
      <c r="AC190" s="11">
        <v>0</v>
      </c>
      <c r="AD190" s="11">
        <v>0</v>
      </c>
      <c r="AE190" s="11">
        <v>0</v>
      </c>
      <c r="AF190" s="31">
        <v>500</v>
      </c>
      <c r="AG190" s="35" t="s">
        <v>544</v>
      </c>
    </row>
    <row r="191" spans="1:33" ht="13.5" thickBot="1">
      <c r="A191" s="48" t="s">
        <v>187</v>
      </c>
      <c r="B191" s="9" t="s">
        <v>400</v>
      </c>
      <c r="C191" s="15">
        <f>SUM(C192+C194+C196)</f>
        <v>20500</v>
      </c>
      <c r="D191" s="11">
        <v>26141.03</v>
      </c>
      <c r="E191" s="11">
        <v>0</v>
      </c>
      <c r="F191" s="11">
        <v>26141.03</v>
      </c>
      <c r="G191" s="11">
        <v>105641.03</v>
      </c>
      <c r="H191" s="11">
        <v>0</v>
      </c>
      <c r="I191" s="11">
        <v>105641.03</v>
      </c>
      <c r="J191" s="11">
        <v>25290.16</v>
      </c>
      <c r="K191" s="11">
        <v>0</v>
      </c>
      <c r="L191" s="11">
        <v>25290.16</v>
      </c>
      <c r="M191" s="11">
        <v>0</v>
      </c>
      <c r="N191" s="11">
        <v>0</v>
      </c>
      <c r="O191" s="11">
        <v>0</v>
      </c>
      <c r="P191" s="11">
        <v>25290.16</v>
      </c>
      <c r="Q191" s="11">
        <v>0</v>
      </c>
      <c r="R191" s="11">
        <v>25290.16</v>
      </c>
      <c r="S191" s="11">
        <v>19837.53</v>
      </c>
      <c r="T191" s="11">
        <v>0</v>
      </c>
      <c r="U191" s="11">
        <v>19837.53</v>
      </c>
      <c r="V191" s="11">
        <v>25290.16</v>
      </c>
      <c r="W191" s="11">
        <v>0</v>
      </c>
      <c r="X191" s="11">
        <v>25290.16</v>
      </c>
      <c r="Y191" s="11">
        <v>0</v>
      </c>
      <c r="Z191" s="11">
        <v>0</v>
      </c>
      <c r="AA191" s="11">
        <v>0</v>
      </c>
      <c r="AB191" s="11">
        <v>0</v>
      </c>
      <c r="AC191" s="11">
        <v>0</v>
      </c>
      <c r="AD191" s="11">
        <v>0</v>
      </c>
      <c r="AE191" s="11">
        <v>-19837.53</v>
      </c>
      <c r="AF191" s="31">
        <v>105641.03</v>
      </c>
      <c r="AG191" s="34"/>
    </row>
    <row r="192" spans="1:33" ht="26.25" thickBot="1">
      <c r="A192" s="48" t="s">
        <v>188</v>
      </c>
      <c r="B192" s="9" t="s">
        <v>403</v>
      </c>
      <c r="C192" s="16">
        <f>SUM(C193)</f>
        <v>500</v>
      </c>
      <c r="D192" s="11">
        <v>0</v>
      </c>
      <c r="E192" s="11">
        <v>0</v>
      </c>
      <c r="F192" s="11">
        <v>0</v>
      </c>
      <c r="G192" s="11">
        <v>500</v>
      </c>
      <c r="H192" s="11">
        <v>0</v>
      </c>
      <c r="I192" s="11">
        <v>500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S192" s="11">
        <v>0</v>
      </c>
      <c r="T192" s="11">
        <v>0</v>
      </c>
      <c r="U192" s="11">
        <v>0</v>
      </c>
      <c r="V192" s="11">
        <v>0</v>
      </c>
      <c r="W192" s="11">
        <v>0</v>
      </c>
      <c r="X192" s="11">
        <v>0</v>
      </c>
      <c r="Y192" s="11">
        <v>0</v>
      </c>
      <c r="Z192" s="11">
        <v>0</v>
      </c>
      <c r="AA192" s="11">
        <v>0</v>
      </c>
      <c r="AB192" s="11">
        <v>0</v>
      </c>
      <c r="AC192" s="11">
        <v>0</v>
      </c>
      <c r="AD192" s="11">
        <v>0</v>
      </c>
      <c r="AE192" s="11">
        <v>0</v>
      </c>
      <c r="AF192" s="31">
        <v>500</v>
      </c>
      <c r="AG192" s="34"/>
    </row>
    <row r="193" spans="1:33" ht="26.25" thickBot="1">
      <c r="A193" s="48" t="s">
        <v>189</v>
      </c>
      <c r="B193" s="9" t="s">
        <v>403</v>
      </c>
      <c r="C193" s="11">
        <v>500</v>
      </c>
      <c r="D193" s="11">
        <v>0</v>
      </c>
      <c r="E193" s="11">
        <v>0</v>
      </c>
      <c r="F193" s="11">
        <v>0</v>
      </c>
      <c r="G193" s="11">
        <v>500</v>
      </c>
      <c r="H193" s="11">
        <v>0</v>
      </c>
      <c r="I193" s="11">
        <v>500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  <c r="S193" s="11">
        <v>0</v>
      </c>
      <c r="T193" s="11">
        <v>0</v>
      </c>
      <c r="U193" s="11">
        <v>0</v>
      </c>
      <c r="V193" s="11">
        <v>0</v>
      </c>
      <c r="W193" s="11">
        <v>0</v>
      </c>
      <c r="X193" s="11">
        <v>0</v>
      </c>
      <c r="Y193" s="11">
        <v>0</v>
      </c>
      <c r="Z193" s="11">
        <v>0</v>
      </c>
      <c r="AA193" s="11">
        <v>0</v>
      </c>
      <c r="AB193" s="11">
        <v>0</v>
      </c>
      <c r="AC193" s="11">
        <v>0</v>
      </c>
      <c r="AD193" s="11">
        <v>0</v>
      </c>
      <c r="AE193" s="11">
        <v>0</v>
      </c>
      <c r="AF193" s="31">
        <v>500</v>
      </c>
      <c r="AG193" s="35" t="s">
        <v>544</v>
      </c>
    </row>
    <row r="194" spans="1:33" ht="39" thickBot="1">
      <c r="A194" s="48" t="s">
        <v>190</v>
      </c>
      <c r="B194" s="9" t="s">
        <v>404</v>
      </c>
      <c r="C194" s="16">
        <f>SUM(C195)</f>
        <v>5000</v>
      </c>
      <c r="D194" s="11">
        <v>0</v>
      </c>
      <c r="E194" s="11">
        <v>0</v>
      </c>
      <c r="F194" s="11">
        <v>0</v>
      </c>
      <c r="G194" s="11">
        <v>22000</v>
      </c>
      <c r="H194" s="11">
        <v>0</v>
      </c>
      <c r="I194" s="11">
        <v>22000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>
        <v>0</v>
      </c>
      <c r="T194" s="11">
        <v>0</v>
      </c>
      <c r="U194" s="11">
        <v>0</v>
      </c>
      <c r="V194" s="11">
        <v>0</v>
      </c>
      <c r="W194" s="11">
        <v>0</v>
      </c>
      <c r="X194" s="11">
        <v>0</v>
      </c>
      <c r="Y194" s="11">
        <v>0</v>
      </c>
      <c r="Z194" s="11">
        <v>0</v>
      </c>
      <c r="AA194" s="11">
        <v>0</v>
      </c>
      <c r="AB194" s="11">
        <v>0</v>
      </c>
      <c r="AC194" s="11">
        <v>0</v>
      </c>
      <c r="AD194" s="11">
        <v>0</v>
      </c>
      <c r="AE194" s="11">
        <v>0</v>
      </c>
      <c r="AF194" s="31">
        <v>22000</v>
      </c>
      <c r="AG194" s="34"/>
    </row>
    <row r="195" spans="1:33" ht="39" thickBot="1">
      <c r="A195" s="48" t="s">
        <v>191</v>
      </c>
      <c r="B195" s="9" t="s">
        <v>404</v>
      </c>
      <c r="C195" s="11">
        <v>5000</v>
      </c>
      <c r="D195" s="11">
        <v>0</v>
      </c>
      <c r="E195" s="11">
        <v>0</v>
      </c>
      <c r="F195" s="11">
        <v>0</v>
      </c>
      <c r="G195" s="11">
        <v>22000</v>
      </c>
      <c r="H195" s="11">
        <v>0</v>
      </c>
      <c r="I195" s="11">
        <v>22000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  <c r="U195" s="11">
        <v>0</v>
      </c>
      <c r="V195" s="11">
        <v>0</v>
      </c>
      <c r="W195" s="11">
        <v>0</v>
      </c>
      <c r="X195" s="11">
        <v>0</v>
      </c>
      <c r="Y195" s="11">
        <v>0</v>
      </c>
      <c r="Z195" s="11">
        <v>0</v>
      </c>
      <c r="AA195" s="11">
        <v>0</v>
      </c>
      <c r="AB195" s="11">
        <v>0</v>
      </c>
      <c r="AC195" s="11">
        <v>0</v>
      </c>
      <c r="AD195" s="11">
        <v>0</v>
      </c>
      <c r="AE195" s="11">
        <v>0</v>
      </c>
      <c r="AF195" s="31">
        <v>22000</v>
      </c>
      <c r="AG195" s="35" t="s">
        <v>544</v>
      </c>
    </row>
    <row r="196" spans="1:33" ht="13.5" thickBot="1">
      <c r="A196" s="48" t="s">
        <v>192</v>
      </c>
      <c r="B196" s="9" t="s">
        <v>405</v>
      </c>
      <c r="C196" s="16">
        <f>SUM(C197:C198)</f>
        <v>15000</v>
      </c>
      <c r="D196" s="11">
        <v>26141.03</v>
      </c>
      <c r="E196" s="11">
        <v>0</v>
      </c>
      <c r="F196" s="11">
        <v>26141.03</v>
      </c>
      <c r="G196" s="11">
        <v>83141.03</v>
      </c>
      <c r="H196" s="11">
        <v>0</v>
      </c>
      <c r="I196" s="11">
        <v>83141.03</v>
      </c>
      <c r="J196" s="11">
        <v>25290.16</v>
      </c>
      <c r="K196" s="11">
        <v>0</v>
      </c>
      <c r="L196" s="11">
        <v>25290.16</v>
      </c>
      <c r="M196" s="11">
        <v>0</v>
      </c>
      <c r="N196" s="11">
        <v>0</v>
      </c>
      <c r="O196" s="11">
        <v>0</v>
      </c>
      <c r="P196" s="11">
        <v>25290.16</v>
      </c>
      <c r="Q196" s="11">
        <v>0</v>
      </c>
      <c r="R196" s="11">
        <v>25290.16</v>
      </c>
      <c r="S196" s="11">
        <v>19837.53</v>
      </c>
      <c r="T196" s="11">
        <v>0</v>
      </c>
      <c r="U196" s="11">
        <v>19837.53</v>
      </c>
      <c r="V196" s="11">
        <v>25290.16</v>
      </c>
      <c r="W196" s="11">
        <v>0</v>
      </c>
      <c r="X196" s="11">
        <v>25290.16</v>
      </c>
      <c r="Y196" s="11">
        <v>0</v>
      </c>
      <c r="Z196" s="11">
        <v>0</v>
      </c>
      <c r="AA196" s="11">
        <v>0</v>
      </c>
      <c r="AB196" s="11">
        <v>0</v>
      </c>
      <c r="AC196" s="11">
        <v>0</v>
      </c>
      <c r="AD196" s="11">
        <v>0</v>
      </c>
      <c r="AE196" s="11">
        <v>-19837.53</v>
      </c>
      <c r="AF196" s="31">
        <v>83141.03</v>
      </c>
      <c r="AG196" s="34"/>
    </row>
    <row r="197" spans="1:33" ht="39" thickBot="1">
      <c r="A197" s="48" t="s">
        <v>193</v>
      </c>
      <c r="B197" s="9" t="s">
        <v>406</v>
      </c>
      <c r="C197" s="11">
        <v>0</v>
      </c>
      <c r="D197" s="11">
        <v>-15000</v>
      </c>
      <c r="E197" s="11">
        <v>0</v>
      </c>
      <c r="F197" s="11">
        <v>-15000</v>
      </c>
      <c r="G197" s="11">
        <v>29000</v>
      </c>
      <c r="H197" s="11">
        <v>0</v>
      </c>
      <c r="I197" s="11">
        <v>29000</v>
      </c>
      <c r="J197" s="11">
        <v>19837.53</v>
      </c>
      <c r="K197" s="11">
        <v>0</v>
      </c>
      <c r="L197" s="11">
        <v>19837.53</v>
      </c>
      <c r="M197" s="11">
        <v>0</v>
      </c>
      <c r="N197" s="11">
        <v>0</v>
      </c>
      <c r="O197" s="11">
        <v>0</v>
      </c>
      <c r="P197" s="11">
        <v>19837.53</v>
      </c>
      <c r="Q197" s="11">
        <v>0</v>
      </c>
      <c r="R197" s="11">
        <v>19837.53</v>
      </c>
      <c r="S197" s="11">
        <v>19837.53</v>
      </c>
      <c r="T197" s="11">
        <v>0</v>
      </c>
      <c r="U197" s="11">
        <v>19837.53</v>
      </c>
      <c r="V197" s="11">
        <v>19837.53</v>
      </c>
      <c r="W197" s="11">
        <v>0</v>
      </c>
      <c r="X197" s="11">
        <v>19837.53</v>
      </c>
      <c r="Y197" s="11">
        <v>0</v>
      </c>
      <c r="Z197" s="11">
        <v>0</v>
      </c>
      <c r="AA197" s="11">
        <v>0</v>
      </c>
      <c r="AB197" s="11">
        <v>0</v>
      </c>
      <c r="AC197" s="11">
        <v>0</v>
      </c>
      <c r="AD197" s="11">
        <v>0</v>
      </c>
      <c r="AE197" s="11">
        <v>-19837.53</v>
      </c>
      <c r="AF197" s="31">
        <v>29000</v>
      </c>
      <c r="AG197" s="34"/>
    </row>
    <row r="198" spans="1:33" ht="39" thickBot="1">
      <c r="A198" s="48" t="s">
        <v>492</v>
      </c>
      <c r="B198" s="9" t="s">
        <v>407</v>
      </c>
      <c r="C198" s="11">
        <v>15000</v>
      </c>
      <c r="D198" s="11">
        <v>-13000</v>
      </c>
      <c r="E198" s="11">
        <v>0</v>
      </c>
      <c r="F198" s="11">
        <v>-13000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0</v>
      </c>
      <c r="S198" s="11">
        <v>0</v>
      </c>
      <c r="T198" s="11">
        <v>0</v>
      </c>
      <c r="U198" s="11">
        <v>0</v>
      </c>
      <c r="V198" s="11">
        <v>0</v>
      </c>
      <c r="W198" s="11">
        <v>0</v>
      </c>
      <c r="X198" s="11">
        <v>0</v>
      </c>
      <c r="Y198" s="11">
        <v>0</v>
      </c>
      <c r="Z198" s="11">
        <v>0</v>
      </c>
      <c r="AA198" s="11">
        <v>0</v>
      </c>
      <c r="AB198" s="11">
        <v>0</v>
      </c>
      <c r="AC198" s="11">
        <v>0</v>
      </c>
      <c r="AD198" s="11">
        <v>0</v>
      </c>
      <c r="AE198" s="11">
        <v>0</v>
      </c>
      <c r="AF198" s="31">
        <v>0</v>
      </c>
      <c r="AG198" s="35" t="s">
        <v>544</v>
      </c>
    </row>
    <row r="199" spans="1:33" ht="13.5" thickBot="1">
      <c r="A199" s="48" t="s">
        <v>194</v>
      </c>
      <c r="B199" s="9" t="s">
        <v>408</v>
      </c>
      <c r="C199" s="15">
        <f>SUM(C200)</f>
        <v>30000</v>
      </c>
      <c r="D199" s="11">
        <v>0</v>
      </c>
      <c r="E199" s="11">
        <v>0</v>
      </c>
      <c r="F199" s="11">
        <v>0</v>
      </c>
      <c r="G199" s="11">
        <v>32000</v>
      </c>
      <c r="H199" s="11">
        <v>0</v>
      </c>
      <c r="I199" s="11">
        <v>32000</v>
      </c>
      <c r="J199" s="11">
        <v>284.91</v>
      </c>
      <c r="K199" s="11">
        <v>0</v>
      </c>
      <c r="L199" s="11">
        <v>284.91</v>
      </c>
      <c r="M199" s="11">
        <v>0</v>
      </c>
      <c r="N199" s="11">
        <v>0</v>
      </c>
      <c r="O199" s="11">
        <v>0</v>
      </c>
      <c r="P199" s="11">
        <v>284.91</v>
      </c>
      <c r="Q199" s="11">
        <v>0</v>
      </c>
      <c r="R199" s="11">
        <v>284.91</v>
      </c>
      <c r="S199" s="11">
        <v>221.03</v>
      </c>
      <c r="T199" s="11">
        <v>0</v>
      </c>
      <c r="U199" s="11">
        <v>221.03</v>
      </c>
      <c r="V199" s="11">
        <v>284.91</v>
      </c>
      <c r="W199" s="11">
        <v>0</v>
      </c>
      <c r="X199" s="11">
        <v>284.91</v>
      </c>
      <c r="Y199" s="11">
        <v>0</v>
      </c>
      <c r="Z199" s="11">
        <v>0</v>
      </c>
      <c r="AA199" s="11">
        <v>0</v>
      </c>
      <c r="AB199" s="11">
        <v>0</v>
      </c>
      <c r="AC199" s="11">
        <v>0</v>
      </c>
      <c r="AD199" s="11">
        <v>0</v>
      </c>
      <c r="AE199" s="11">
        <v>-221.03</v>
      </c>
      <c r="AF199" s="31">
        <v>32000</v>
      </c>
      <c r="AG199" s="34"/>
    </row>
    <row r="200" spans="1:33" ht="26.25" thickBot="1">
      <c r="A200" s="48" t="s">
        <v>195</v>
      </c>
      <c r="B200" s="9" t="s">
        <v>409</v>
      </c>
      <c r="C200" s="16">
        <f>SUM(C201)</f>
        <v>30000</v>
      </c>
      <c r="D200" s="11">
        <v>0</v>
      </c>
      <c r="E200" s="11">
        <v>0</v>
      </c>
      <c r="F200" s="11">
        <v>0</v>
      </c>
      <c r="G200" s="11">
        <v>32000</v>
      </c>
      <c r="H200" s="11">
        <v>0</v>
      </c>
      <c r="I200" s="11">
        <v>32000</v>
      </c>
      <c r="J200" s="11">
        <v>284.91</v>
      </c>
      <c r="K200" s="11">
        <v>0</v>
      </c>
      <c r="L200" s="11">
        <v>284.91</v>
      </c>
      <c r="M200" s="11">
        <v>0</v>
      </c>
      <c r="N200" s="11">
        <v>0</v>
      </c>
      <c r="O200" s="11">
        <v>0</v>
      </c>
      <c r="P200" s="11">
        <v>284.91</v>
      </c>
      <c r="Q200" s="11">
        <v>0</v>
      </c>
      <c r="R200" s="11">
        <v>284.91</v>
      </c>
      <c r="S200" s="11">
        <v>221.03</v>
      </c>
      <c r="T200" s="11">
        <v>0</v>
      </c>
      <c r="U200" s="11">
        <v>221.03</v>
      </c>
      <c r="V200" s="11">
        <v>284.91</v>
      </c>
      <c r="W200" s="11">
        <v>0</v>
      </c>
      <c r="X200" s="11">
        <v>284.91</v>
      </c>
      <c r="Y200" s="11">
        <v>0</v>
      </c>
      <c r="Z200" s="11">
        <v>0</v>
      </c>
      <c r="AA200" s="11">
        <v>0</v>
      </c>
      <c r="AB200" s="11">
        <v>0</v>
      </c>
      <c r="AC200" s="11">
        <v>0</v>
      </c>
      <c r="AD200" s="11">
        <v>0</v>
      </c>
      <c r="AE200" s="11">
        <v>-221.03</v>
      </c>
      <c r="AF200" s="31">
        <v>32000</v>
      </c>
      <c r="AG200" s="34"/>
    </row>
    <row r="201" spans="1:33" ht="26.25" thickBot="1">
      <c r="A201" s="48" t="s">
        <v>196</v>
      </c>
      <c r="B201" s="9" t="s">
        <v>409</v>
      </c>
      <c r="C201" s="11">
        <v>30000</v>
      </c>
      <c r="D201" s="11">
        <v>0</v>
      </c>
      <c r="E201" s="11">
        <v>0</v>
      </c>
      <c r="F201" s="11">
        <v>0</v>
      </c>
      <c r="G201" s="11">
        <v>32000</v>
      </c>
      <c r="H201" s="11">
        <v>0</v>
      </c>
      <c r="I201" s="11">
        <v>32000</v>
      </c>
      <c r="J201" s="11">
        <v>284.91</v>
      </c>
      <c r="K201" s="11">
        <v>0</v>
      </c>
      <c r="L201" s="11">
        <v>284.91</v>
      </c>
      <c r="M201" s="11">
        <v>0</v>
      </c>
      <c r="N201" s="11">
        <v>0</v>
      </c>
      <c r="O201" s="11">
        <v>0</v>
      </c>
      <c r="P201" s="11">
        <v>284.91</v>
      </c>
      <c r="Q201" s="11">
        <v>0</v>
      </c>
      <c r="R201" s="11">
        <v>284.91</v>
      </c>
      <c r="S201" s="11">
        <v>221.03</v>
      </c>
      <c r="T201" s="11">
        <v>0</v>
      </c>
      <c r="U201" s="11">
        <v>221.03</v>
      </c>
      <c r="V201" s="11">
        <v>284.91</v>
      </c>
      <c r="W201" s="11">
        <v>0</v>
      </c>
      <c r="X201" s="11">
        <v>284.91</v>
      </c>
      <c r="Y201" s="11">
        <v>0</v>
      </c>
      <c r="Z201" s="11">
        <v>0</v>
      </c>
      <c r="AA201" s="11">
        <v>0</v>
      </c>
      <c r="AB201" s="11">
        <v>0</v>
      </c>
      <c r="AC201" s="11">
        <v>0</v>
      </c>
      <c r="AD201" s="11">
        <v>0</v>
      </c>
      <c r="AE201" s="11">
        <v>-221.03</v>
      </c>
      <c r="AF201" s="31">
        <v>32000</v>
      </c>
      <c r="AG201" s="35" t="s">
        <v>544</v>
      </c>
    </row>
    <row r="202" spans="1:33" ht="39" thickBot="1">
      <c r="A202" s="48" t="s">
        <v>197</v>
      </c>
      <c r="B202" s="9" t="s">
        <v>410</v>
      </c>
      <c r="C202" s="13">
        <f>SUM(C203+C216)</f>
        <v>1294789</v>
      </c>
      <c r="D202" s="11">
        <v>0</v>
      </c>
      <c r="E202" s="11">
        <v>0</v>
      </c>
      <c r="F202" s="11">
        <v>0</v>
      </c>
      <c r="G202" s="11">
        <v>1257937</v>
      </c>
      <c r="H202" s="11">
        <v>0</v>
      </c>
      <c r="I202" s="11">
        <v>1257937</v>
      </c>
      <c r="J202" s="11">
        <v>1356369.53</v>
      </c>
      <c r="K202" s="11">
        <v>0</v>
      </c>
      <c r="L202" s="11">
        <v>1356369.53</v>
      </c>
      <c r="M202" s="11">
        <v>495</v>
      </c>
      <c r="N202" s="11">
        <v>0</v>
      </c>
      <c r="O202" s="11">
        <v>495</v>
      </c>
      <c r="P202" s="11">
        <v>1355874.53</v>
      </c>
      <c r="Q202" s="11">
        <v>0</v>
      </c>
      <c r="R202" s="11">
        <v>1355874.53</v>
      </c>
      <c r="S202" s="11">
        <v>1092136.33</v>
      </c>
      <c r="T202" s="11">
        <v>0</v>
      </c>
      <c r="U202" s="11">
        <v>1092136.33</v>
      </c>
      <c r="V202" s="11">
        <v>887046.1</v>
      </c>
      <c r="W202" s="11">
        <v>0</v>
      </c>
      <c r="X202" s="11">
        <v>887046.1</v>
      </c>
      <c r="Y202" s="11">
        <v>468828.43000000005</v>
      </c>
      <c r="Z202" s="11">
        <v>0</v>
      </c>
      <c r="AA202" s="11">
        <v>468828.43000000005</v>
      </c>
      <c r="AB202" s="11">
        <v>0</v>
      </c>
      <c r="AC202" s="11">
        <v>0</v>
      </c>
      <c r="AD202" s="11">
        <v>0</v>
      </c>
      <c r="AE202" s="11">
        <v>-1092136.33</v>
      </c>
      <c r="AF202" s="31">
        <v>1257937</v>
      </c>
      <c r="AG202" s="34"/>
    </row>
    <row r="203" spans="1:33" ht="13.5" thickBot="1">
      <c r="A203" s="48" t="s">
        <v>198</v>
      </c>
      <c r="B203" s="9" t="s">
        <v>411</v>
      </c>
      <c r="C203" s="14">
        <f>SUM(C204)</f>
        <v>1218789</v>
      </c>
      <c r="D203" s="11">
        <v>0</v>
      </c>
      <c r="E203" s="11">
        <v>0</v>
      </c>
      <c r="F203" s="11">
        <v>0</v>
      </c>
      <c r="G203" s="11">
        <v>1137937</v>
      </c>
      <c r="H203" s="11">
        <v>0</v>
      </c>
      <c r="I203" s="11">
        <v>1137937</v>
      </c>
      <c r="J203" s="11">
        <v>1268889.39</v>
      </c>
      <c r="K203" s="11">
        <v>0</v>
      </c>
      <c r="L203" s="11">
        <v>1268889.39</v>
      </c>
      <c r="M203" s="11">
        <v>495</v>
      </c>
      <c r="N203" s="11">
        <v>0</v>
      </c>
      <c r="O203" s="11">
        <v>495</v>
      </c>
      <c r="P203" s="11">
        <v>1268394.39</v>
      </c>
      <c r="Q203" s="11">
        <v>0</v>
      </c>
      <c r="R203" s="11">
        <v>1268394.39</v>
      </c>
      <c r="S203" s="11">
        <v>1031973.83</v>
      </c>
      <c r="T203" s="11">
        <v>0</v>
      </c>
      <c r="U203" s="11">
        <v>1031973.83</v>
      </c>
      <c r="V203" s="11">
        <v>810288.56</v>
      </c>
      <c r="W203" s="11">
        <v>0</v>
      </c>
      <c r="X203" s="11">
        <v>810288.56</v>
      </c>
      <c r="Y203" s="11">
        <v>458105.82999999984</v>
      </c>
      <c r="Z203" s="11">
        <v>0</v>
      </c>
      <c r="AA203" s="11">
        <v>458105.82999999984</v>
      </c>
      <c r="AB203" s="11">
        <v>0</v>
      </c>
      <c r="AC203" s="11">
        <v>0</v>
      </c>
      <c r="AD203" s="11">
        <v>0</v>
      </c>
      <c r="AE203" s="11">
        <v>-1031973.83</v>
      </c>
      <c r="AF203" s="31">
        <v>1137937</v>
      </c>
      <c r="AG203" s="34"/>
    </row>
    <row r="204" spans="1:33" ht="51.75" thickBot="1">
      <c r="A204" s="48" t="s">
        <v>199</v>
      </c>
      <c r="B204" s="9" t="s">
        <v>412</v>
      </c>
      <c r="C204" s="15">
        <f>SUM(C205+C207+C209+C211+C213)</f>
        <v>1218789</v>
      </c>
      <c r="D204" s="11">
        <v>0</v>
      </c>
      <c r="E204" s="11">
        <v>0</v>
      </c>
      <c r="F204" s="11">
        <v>0</v>
      </c>
      <c r="G204" s="11">
        <v>1137937</v>
      </c>
      <c r="H204" s="11">
        <v>0</v>
      </c>
      <c r="I204" s="11">
        <v>1137937</v>
      </c>
      <c r="J204" s="11">
        <v>1268889.39</v>
      </c>
      <c r="K204" s="11">
        <v>0</v>
      </c>
      <c r="L204" s="11">
        <v>1268889.39</v>
      </c>
      <c r="M204" s="11">
        <v>495</v>
      </c>
      <c r="N204" s="11">
        <v>0</v>
      </c>
      <c r="O204" s="11">
        <v>495</v>
      </c>
      <c r="P204" s="11">
        <v>1268394.39</v>
      </c>
      <c r="Q204" s="11">
        <v>0</v>
      </c>
      <c r="R204" s="11">
        <v>1268394.39</v>
      </c>
      <c r="S204" s="11">
        <v>1031973.83</v>
      </c>
      <c r="T204" s="11">
        <v>0</v>
      </c>
      <c r="U204" s="11">
        <v>1031973.83</v>
      </c>
      <c r="V204" s="11">
        <v>810288.56</v>
      </c>
      <c r="W204" s="11">
        <v>0</v>
      </c>
      <c r="X204" s="11">
        <v>810288.56</v>
      </c>
      <c r="Y204" s="11">
        <v>458105.82999999984</v>
      </c>
      <c r="Z204" s="11">
        <v>0</v>
      </c>
      <c r="AA204" s="11">
        <v>458105.82999999984</v>
      </c>
      <c r="AB204" s="11">
        <v>0</v>
      </c>
      <c r="AC204" s="11">
        <v>0</v>
      </c>
      <c r="AD204" s="11">
        <v>0</v>
      </c>
      <c r="AE204" s="11">
        <v>-1031973.83</v>
      </c>
      <c r="AF204" s="31">
        <v>1137937</v>
      </c>
      <c r="AG204" s="34"/>
    </row>
    <row r="205" spans="1:33" ht="26.25" thickBot="1">
      <c r="A205" s="48" t="s">
        <v>200</v>
      </c>
      <c r="B205" s="9" t="s">
        <v>413</v>
      </c>
      <c r="C205" s="16">
        <f>SUM(C206)</f>
        <v>958550</v>
      </c>
      <c r="D205" s="11">
        <v>0</v>
      </c>
      <c r="E205" s="11">
        <v>0</v>
      </c>
      <c r="F205" s="11">
        <v>0</v>
      </c>
      <c r="G205" s="11">
        <v>845937</v>
      </c>
      <c r="H205" s="11">
        <v>0</v>
      </c>
      <c r="I205" s="11">
        <v>845937</v>
      </c>
      <c r="J205" s="11">
        <v>925783.4</v>
      </c>
      <c r="K205" s="11">
        <v>0</v>
      </c>
      <c r="L205" s="11">
        <v>925783.4</v>
      </c>
      <c r="M205" s="11">
        <v>0</v>
      </c>
      <c r="N205" s="11">
        <v>0</v>
      </c>
      <c r="O205" s="11">
        <v>0</v>
      </c>
      <c r="P205" s="11">
        <v>925783.4</v>
      </c>
      <c r="Q205" s="11">
        <v>0</v>
      </c>
      <c r="R205" s="11">
        <v>925783.4</v>
      </c>
      <c r="S205" s="11">
        <v>896773.6</v>
      </c>
      <c r="T205" s="11">
        <v>0</v>
      </c>
      <c r="U205" s="11">
        <v>896773.6</v>
      </c>
      <c r="V205" s="11">
        <v>659578.43</v>
      </c>
      <c r="W205" s="11">
        <v>0</v>
      </c>
      <c r="X205" s="11">
        <v>659578.43</v>
      </c>
      <c r="Y205" s="11">
        <v>266204.97</v>
      </c>
      <c r="Z205" s="11">
        <v>0</v>
      </c>
      <c r="AA205" s="11">
        <v>266204.97</v>
      </c>
      <c r="AB205" s="11">
        <v>0</v>
      </c>
      <c r="AC205" s="11">
        <v>0</v>
      </c>
      <c r="AD205" s="11">
        <v>0</v>
      </c>
      <c r="AE205" s="11">
        <v>-896773.6</v>
      </c>
      <c r="AF205" s="31">
        <v>845937</v>
      </c>
      <c r="AG205" s="34"/>
    </row>
    <row r="206" spans="1:38" ht="26.25" thickBot="1">
      <c r="A206" s="48" t="s">
        <v>201</v>
      </c>
      <c r="B206" s="9" t="s">
        <v>413</v>
      </c>
      <c r="C206" s="11">
        <v>958550</v>
      </c>
      <c r="D206" s="11">
        <v>0</v>
      </c>
      <c r="E206" s="11">
        <v>0</v>
      </c>
      <c r="F206" s="11">
        <v>0</v>
      </c>
      <c r="G206" s="11">
        <v>845937</v>
      </c>
      <c r="H206" s="11">
        <v>0</v>
      </c>
      <c r="I206" s="11">
        <v>845937</v>
      </c>
      <c r="J206" s="11">
        <v>925783.4</v>
      </c>
      <c r="K206" s="11">
        <v>0</v>
      </c>
      <c r="L206" s="11">
        <v>925783.4</v>
      </c>
      <c r="M206" s="11">
        <v>0</v>
      </c>
      <c r="N206" s="11">
        <v>0</v>
      </c>
      <c r="O206" s="11">
        <v>0</v>
      </c>
      <c r="P206" s="11">
        <v>925783.4</v>
      </c>
      <c r="Q206" s="11">
        <v>0</v>
      </c>
      <c r="R206" s="11">
        <v>925783.4</v>
      </c>
      <c r="S206" s="11">
        <v>896773.6</v>
      </c>
      <c r="T206" s="11">
        <v>0</v>
      </c>
      <c r="U206" s="11">
        <v>896773.6</v>
      </c>
      <c r="V206" s="11">
        <v>659578.43</v>
      </c>
      <c r="W206" s="11">
        <v>0</v>
      </c>
      <c r="X206" s="11">
        <v>659578.43</v>
      </c>
      <c r="Y206" s="11">
        <v>266204.97</v>
      </c>
      <c r="Z206" s="11">
        <v>0</v>
      </c>
      <c r="AA206" s="11">
        <v>266204.97</v>
      </c>
      <c r="AB206" s="11">
        <v>0</v>
      </c>
      <c r="AC206" s="11">
        <v>0</v>
      </c>
      <c r="AD206" s="11">
        <v>0</v>
      </c>
      <c r="AE206" s="11">
        <v>-896773.6</v>
      </c>
      <c r="AF206" s="31">
        <v>845937</v>
      </c>
      <c r="AG206" s="35" t="s">
        <v>544</v>
      </c>
      <c r="AL206" s="6"/>
    </row>
    <row r="207" spans="1:33" ht="26.25" thickBot="1">
      <c r="A207" s="48" t="s">
        <v>202</v>
      </c>
      <c r="B207" s="9" t="s">
        <v>414</v>
      </c>
      <c r="C207" s="16">
        <f>SUM(C208)</f>
        <v>80239</v>
      </c>
      <c r="D207" s="11">
        <v>0</v>
      </c>
      <c r="E207" s="11">
        <v>0</v>
      </c>
      <c r="F207" s="11">
        <v>0</v>
      </c>
      <c r="G207" s="11">
        <v>95000</v>
      </c>
      <c r="H207" s="11">
        <v>0</v>
      </c>
      <c r="I207" s="11">
        <v>95000</v>
      </c>
      <c r="J207" s="11">
        <v>113452.85</v>
      </c>
      <c r="K207" s="11">
        <v>0</v>
      </c>
      <c r="L207" s="11">
        <v>113452.85</v>
      </c>
      <c r="M207" s="11">
        <v>495</v>
      </c>
      <c r="N207" s="11">
        <v>0</v>
      </c>
      <c r="O207" s="11">
        <v>495</v>
      </c>
      <c r="P207" s="11">
        <v>112957.85</v>
      </c>
      <c r="Q207" s="11">
        <v>0</v>
      </c>
      <c r="R207" s="11">
        <v>112957.85</v>
      </c>
      <c r="S207" s="11">
        <v>0</v>
      </c>
      <c r="T207" s="11">
        <v>0</v>
      </c>
      <c r="U207" s="11">
        <v>0</v>
      </c>
      <c r="V207" s="11">
        <v>39472.77</v>
      </c>
      <c r="W207" s="11">
        <v>0</v>
      </c>
      <c r="X207" s="11">
        <v>39472.77</v>
      </c>
      <c r="Y207" s="11">
        <v>73485.08000000002</v>
      </c>
      <c r="Z207" s="11">
        <v>0</v>
      </c>
      <c r="AA207" s="11">
        <v>73485.08000000002</v>
      </c>
      <c r="AB207" s="11">
        <v>0</v>
      </c>
      <c r="AC207" s="11">
        <v>0</v>
      </c>
      <c r="AD207" s="11">
        <v>0</v>
      </c>
      <c r="AE207" s="11">
        <v>0</v>
      </c>
      <c r="AF207" s="31">
        <v>95000</v>
      </c>
      <c r="AG207" s="34"/>
    </row>
    <row r="208" spans="1:33" ht="26.25" thickBot="1">
      <c r="A208" s="48" t="s">
        <v>203</v>
      </c>
      <c r="B208" s="9" t="s">
        <v>414</v>
      </c>
      <c r="C208" s="11">
        <v>80239</v>
      </c>
      <c r="D208" s="11">
        <v>0</v>
      </c>
      <c r="E208" s="11">
        <v>0</v>
      </c>
      <c r="F208" s="11">
        <v>0</v>
      </c>
      <c r="G208" s="11">
        <v>95000</v>
      </c>
      <c r="H208" s="11">
        <v>0</v>
      </c>
      <c r="I208" s="11">
        <v>95000</v>
      </c>
      <c r="J208" s="11">
        <v>113452.85</v>
      </c>
      <c r="K208" s="11">
        <v>0</v>
      </c>
      <c r="L208" s="11">
        <v>113452.85</v>
      </c>
      <c r="M208" s="11">
        <v>495</v>
      </c>
      <c r="N208" s="11">
        <v>0</v>
      </c>
      <c r="O208" s="11">
        <v>495</v>
      </c>
      <c r="P208" s="11">
        <v>112957.85</v>
      </c>
      <c r="Q208" s="11">
        <v>0</v>
      </c>
      <c r="R208" s="11">
        <v>112957.85</v>
      </c>
      <c r="S208" s="11">
        <v>0</v>
      </c>
      <c r="T208" s="11">
        <v>0</v>
      </c>
      <c r="U208" s="11">
        <v>0</v>
      </c>
      <c r="V208" s="11">
        <v>39472.77</v>
      </c>
      <c r="W208" s="11">
        <v>0</v>
      </c>
      <c r="X208" s="11">
        <v>39472.77</v>
      </c>
      <c r="Y208" s="11">
        <v>73485.08000000002</v>
      </c>
      <c r="Z208" s="11">
        <v>0</v>
      </c>
      <c r="AA208" s="11">
        <v>73485.08000000002</v>
      </c>
      <c r="AB208" s="11">
        <v>0</v>
      </c>
      <c r="AC208" s="11">
        <v>0</v>
      </c>
      <c r="AD208" s="11">
        <v>0</v>
      </c>
      <c r="AE208" s="11">
        <v>0</v>
      </c>
      <c r="AF208" s="31">
        <v>95000</v>
      </c>
      <c r="AG208" s="35" t="s">
        <v>544</v>
      </c>
    </row>
    <row r="209" spans="1:33" ht="26.25" thickBot="1">
      <c r="A209" s="48" t="s">
        <v>204</v>
      </c>
      <c r="B209" s="9" t="s">
        <v>415</v>
      </c>
      <c r="C209" s="16">
        <f>SUM(C210)</f>
        <v>85000</v>
      </c>
      <c r="D209" s="11">
        <v>0</v>
      </c>
      <c r="E209" s="11">
        <v>0</v>
      </c>
      <c r="F209" s="11">
        <v>0</v>
      </c>
      <c r="G209" s="11">
        <v>80000</v>
      </c>
      <c r="H209" s="11">
        <v>0</v>
      </c>
      <c r="I209" s="11">
        <v>80000</v>
      </c>
      <c r="J209" s="11">
        <v>90826.6</v>
      </c>
      <c r="K209" s="11">
        <v>0</v>
      </c>
      <c r="L209" s="11">
        <v>90826.6</v>
      </c>
      <c r="M209" s="11">
        <v>0</v>
      </c>
      <c r="N209" s="11">
        <v>0</v>
      </c>
      <c r="O209" s="11">
        <v>0</v>
      </c>
      <c r="P209" s="11">
        <v>90826.6</v>
      </c>
      <c r="Q209" s="11">
        <v>0</v>
      </c>
      <c r="R209" s="11">
        <v>90826.6</v>
      </c>
      <c r="S209" s="11">
        <v>88608.43</v>
      </c>
      <c r="T209" s="11">
        <v>0</v>
      </c>
      <c r="U209" s="11">
        <v>88608.43</v>
      </c>
      <c r="V209" s="11">
        <v>50520.95</v>
      </c>
      <c r="W209" s="11">
        <v>0</v>
      </c>
      <c r="X209" s="11">
        <v>50520.95</v>
      </c>
      <c r="Y209" s="11">
        <v>40305.65000000001</v>
      </c>
      <c r="Z209" s="11">
        <v>0</v>
      </c>
      <c r="AA209" s="11">
        <v>40305.65000000001</v>
      </c>
      <c r="AB209" s="11">
        <v>0</v>
      </c>
      <c r="AC209" s="11">
        <v>0</v>
      </c>
      <c r="AD209" s="11">
        <v>0</v>
      </c>
      <c r="AE209" s="11">
        <v>-88608.43</v>
      </c>
      <c r="AF209" s="31">
        <v>80000</v>
      </c>
      <c r="AG209" s="34"/>
    </row>
    <row r="210" spans="1:33" ht="26.25" thickBot="1">
      <c r="A210" s="48" t="s">
        <v>205</v>
      </c>
      <c r="B210" s="9" t="s">
        <v>415</v>
      </c>
      <c r="C210" s="11">
        <v>85000</v>
      </c>
      <c r="D210" s="11">
        <v>0</v>
      </c>
      <c r="E210" s="11">
        <v>0</v>
      </c>
      <c r="F210" s="11">
        <v>0</v>
      </c>
      <c r="G210" s="11">
        <v>80000</v>
      </c>
      <c r="H210" s="11">
        <v>0</v>
      </c>
      <c r="I210" s="11">
        <v>80000</v>
      </c>
      <c r="J210" s="11">
        <v>90826.6</v>
      </c>
      <c r="K210" s="11">
        <v>0</v>
      </c>
      <c r="L210" s="11">
        <v>90826.6</v>
      </c>
      <c r="M210" s="11">
        <v>0</v>
      </c>
      <c r="N210" s="11">
        <v>0</v>
      </c>
      <c r="O210" s="11">
        <v>0</v>
      </c>
      <c r="P210" s="11">
        <v>90826.6</v>
      </c>
      <c r="Q210" s="11">
        <v>0</v>
      </c>
      <c r="R210" s="11">
        <v>90826.6</v>
      </c>
      <c r="S210" s="11">
        <v>88608.43</v>
      </c>
      <c r="T210" s="11">
        <v>0</v>
      </c>
      <c r="U210" s="11">
        <v>88608.43</v>
      </c>
      <c r="V210" s="11">
        <v>50520.95</v>
      </c>
      <c r="W210" s="11">
        <v>0</v>
      </c>
      <c r="X210" s="11">
        <v>50520.95</v>
      </c>
      <c r="Y210" s="11">
        <v>40305.65000000001</v>
      </c>
      <c r="Z210" s="11">
        <v>0</v>
      </c>
      <c r="AA210" s="11">
        <v>40305.65000000001</v>
      </c>
      <c r="AB210" s="11">
        <v>0</v>
      </c>
      <c r="AC210" s="11">
        <v>0</v>
      </c>
      <c r="AD210" s="11">
        <v>0</v>
      </c>
      <c r="AE210" s="11">
        <v>-88608.43</v>
      </c>
      <c r="AF210" s="31">
        <v>80000</v>
      </c>
      <c r="AG210" s="35" t="s">
        <v>544</v>
      </c>
    </row>
    <row r="211" spans="1:33" ht="26.25" thickBot="1">
      <c r="A211" s="48" t="s">
        <v>206</v>
      </c>
      <c r="B211" s="9" t="s">
        <v>416</v>
      </c>
      <c r="C211" s="16">
        <f>SUM(C212)</f>
        <v>30000</v>
      </c>
      <c r="D211" s="11">
        <v>0</v>
      </c>
      <c r="E211" s="11">
        <v>0</v>
      </c>
      <c r="F211" s="11">
        <v>0</v>
      </c>
      <c r="G211" s="11">
        <v>51000</v>
      </c>
      <c r="H211" s="11">
        <v>0</v>
      </c>
      <c r="I211" s="11">
        <v>51000</v>
      </c>
      <c r="J211" s="11">
        <v>65405.43</v>
      </c>
      <c r="K211" s="11">
        <v>0</v>
      </c>
      <c r="L211" s="11">
        <v>65405.43</v>
      </c>
      <c r="M211" s="11">
        <v>0</v>
      </c>
      <c r="N211" s="11">
        <v>0</v>
      </c>
      <c r="O211" s="11">
        <v>0</v>
      </c>
      <c r="P211" s="11">
        <v>65405.43</v>
      </c>
      <c r="Q211" s="11">
        <v>0</v>
      </c>
      <c r="R211" s="11">
        <v>65405.43</v>
      </c>
      <c r="S211" s="11">
        <v>0</v>
      </c>
      <c r="T211" s="11">
        <v>0</v>
      </c>
      <c r="U211" s="11">
        <v>0</v>
      </c>
      <c r="V211" s="11">
        <v>17011.63</v>
      </c>
      <c r="W211" s="11">
        <v>0</v>
      </c>
      <c r="X211" s="11">
        <v>17011.63</v>
      </c>
      <c r="Y211" s="11">
        <v>48393.8</v>
      </c>
      <c r="Z211" s="11">
        <v>0</v>
      </c>
      <c r="AA211" s="11">
        <v>48393.8</v>
      </c>
      <c r="AB211" s="11">
        <v>0</v>
      </c>
      <c r="AC211" s="11">
        <v>0</v>
      </c>
      <c r="AD211" s="11">
        <v>0</v>
      </c>
      <c r="AE211" s="11">
        <v>0</v>
      </c>
      <c r="AF211" s="31">
        <v>51000</v>
      </c>
      <c r="AG211" s="34"/>
    </row>
    <row r="212" spans="1:33" ht="26.25" thickBot="1">
      <c r="A212" s="48" t="s">
        <v>207</v>
      </c>
      <c r="B212" s="9" t="s">
        <v>416</v>
      </c>
      <c r="C212" s="11">
        <v>30000</v>
      </c>
      <c r="D212" s="11">
        <v>0</v>
      </c>
      <c r="E212" s="11">
        <v>0</v>
      </c>
      <c r="F212" s="11">
        <v>0</v>
      </c>
      <c r="G212" s="11">
        <v>51000</v>
      </c>
      <c r="H212" s="11">
        <v>0</v>
      </c>
      <c r="I212" s="11">
        <v>51000</v>
      </c>
      <c r="J212" s="11">
        <v>65405.43</v>
      </c>
      <c r="K212" s="11">
        <v>0</v>
      </c>
      <c r="L212" s="11">
        <v>65405.43</v>
      </c>
      <c r="M212" s="11">
        <v>0</v>
      </c>
      <c r="N212" s="11">
        <v>0</v>
      </c>
      <c r="O212" s="11">
        <v>0</v>
      </c>
      <c r="P212" s="11">
        <v>65405.43</v>
      </c>
      <c r="Q212" s="11">
        <v>0</v>
      </c>
      <c r="R212" s="11">
        <v>65405.43</v>
      </c>
      <c r="S212" s="11">
        <v>0</v>
      </c>
      <c r="T212" s="11">
        <v>0</v>
      </c>
      <c r="U212" s="11">
        <v>0</v>
      </c>
      <c r="V212" s="11">
        <v>17011.63</v>
      </c>
      <c r="W212" s="11">
        <v>0</v>
      </c>
      <c r="X212" s="11">
        <v>17011.63</v>
      </c>
      <c r="Y212" s="11">
        <v>48393.8</v>
      </c>
      <c r="Z212" s="11">
        <v>0</v>
      </c>
      <c r="AA212" s="11">
        <v>48393.8</v>
      </c>
      <c r="AB212" s="11">
        <v>0</v>
      </c>
      <c r="AC212" s="11">
        <v>0</v>
      </c>
      <c r="AD212" s="11">
        <v>0</v>
      </c>
      <c r="AE212" s="11">
        <v>0</v>
      </c>
      <c r="AF212" s="31">
        <v>51000</v>
      </c>
      <c r="AG212" s="35" t="s">
        <v>544</v>
      </c>
    </row>
    <row r="213" spans="1:33" ht="13.5" thickBot="1">
      <c r="A213" s="48" t="s">
        <v>208</v>
      </c>
      <c r="B213" s="9" t="s">
        <v>417</v>
      </c>
      <c r="C213" s="16">
        <f>SUM(C214:C215)</f>
        <v>65000</v>
      </c>
      <c r="D213" s="11">
        <v>0</v>
      </c>
      <c r="E213" s="11">
        <v>0</v>
      </c>
      <c r="F213" s="11">
        <v>0</v>
      </c>
      <c r="G213" s="11">
        <v>66000</v>
      </c>
      <c r="H213" s="11">
        <v>0</v>
      </c>
      <c r="I213" s="11">
        <v>66000</v>
      </c>
      <c r="J213" s="11">
        <v>73421.11</v>
      </c>
      <c r="K213" s="11">
        <v>0</v>
      </c>
      <c r="L213" s="11">
        <v>73421.11</v>
      </c>
      <c r="M213" s="11">
        <v>0</v>
      </c>
      <c r="N213" s="11">
        <v>0</v>
      </c>
      <c r="O213" s="11">
        <v>0</v>
      </c>
      <c r="P213" s="11">
        <v>73421.11</v>
      </c>
      <c r="Q213" s="11">
        <v>0</v>
      </c>
      <c r="R213" s="11">
        <v>73421.11</v>
      </c>
      <c r="S213" s="11">
        <v>46591.8</v>
      </c>
      <c r="T213" s="11">
        <v>0</v>
      </c>
      <c r="U213" s="11">
        <v>46591.8</v>
      </c>
      <c r="V213" s="11">
        <v>43704.78</v>
      </c>
      <c r="W213" s="11">
        <v>0</v>
      </c>
      <c r="X213" s="11">
        <v>43704.78</v>
      </c>
      <c r="Y213" s="11">
        <v>29716.33</v>
      </c>
      <c r="Z213" s="11">
        <v>0</v>
      </c>
      <c r="AA213" s="11">
        <v>29716.33</v>
      </c>
      <c r="AB213" s="11">
        <v>0</v>
      </c>
      <c r="AC213" s="11">
        <v>0</v>
      </c>
      <c r="AD213" s="11">
        <v>0</v>
      </c>
      <c r="AE213" s="11">
        <v>-46591.8</v>
      </c>
      <c r="AF213" s="31">
        <v>66000</v>
      </c>
      <c r="AG213" s="34"/>
    </row>
    <row r="214" spans="1:33" ht="13.5" thickBot="1">
      <c r="A214" s="48" t="s">
        <v>209</v>
      </c>
      <c r="B214" s="9" t="s">
        <v>417</v>
      </c>
      <c r="C214" s="11">
        <v>20000</v>
      </c>
      <c r="D214" s="11">
        <v>0</v>
      </c>
      <c r="E214" s="11">
        <v>0</v>
      </c>
      <c r="F214" s="11">
        <v>0</v>
      </c>
      <c r="G214" s="11">
        <v>66000</v>
      </c>
      <c r="H214" s="11">
        <v>0</v>
      </c>
      <c r="I214" s="11">
        <v>66000</v>
      </c>
      <c r="J214" s="11">
        <v>26829.31</v>
      </c>
      <c r="K214" s="11">
        <v>0</v>
      </c>
      <c r="L214" s="11">
        <v>26829.31</v>
      </c>
      <c r="M214" s="11">
        <v>0</v>
      </c>
      <c r="N214" s="11">
        <v>0</v>
      </c>
      <c r="O214" s="11">
        <v>0</v>
      </c>
      <c r="P214" s="11">
        <v>26829.31</v>
      </c>
      <c r="Q214" s="11">
        <v>0</v>
      </c>
      <c r="R214" s="11">
        <v>26829.31</v>
      </c>
      <c r="S214" s="11">
        <v>0</v>
      </c>
      <c r="T214" s="11">
        <v>0</v>
      </c>
      <c r="U214" s="11">
        <v>0</v>
      </c>
      <c r="V214" s="11">
        <v>8383.04</v>
      </c>
      <c r="W214" s="11">
        <v>0</v>
      </c>
      <c r="X214" s="11">
        <v>8383.04</v>
      </c>
      <c r="Y214" s="11">
        <v>18446.27</v>
      </c>
      <c r="Z214" s="11">
        <v>0</v>
      </c>
      <c r="AA214" s="11">
        <v>18446.27</v>
      </c>
      <c r="AB214" s="11">
        <v>0</v>
      </c>
      <c r="AC214" s="11">
        <v>0</v>
      </c>
      <c r="AD214" s="11">
        <v>0</v>
      </c>
      <c r="AE214" s="11">
        <v>0</v>
      </c>
      <c r="AF214" s="31">
        <v>66000</v>
      </c>
      <c r="AG214" s="35" t="s">
        <v>544</v>
      </c>
    </row>
    <row r="215" spans="1:33" ht="26.25" thickBot="1">
      <c r="A215" s="48" t="s">
        <v>210</v>
      </c>
      <c r="B215" s="9" t="s">
        <v>418</v>
      </c>
      <c r="C215" s="11">
        <v>45000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46591.8</v>
      </c>
      <c r="K215" s="11">
        <v>0</v>
      </c>
      <c r="L215" s="11">
        <v>46591.8</v>
      </c>
      <c r="M215" s="11">
        <v>0</v>
      </c>
      <c r="N215" s="11">
        <v>0</v>
      </c>
      <c r="O215" s="11">
        <v>0</v>
      </c>
      <c r="P215" s="11">
        <v>46591.8</v>
      </c>
      <c r="Q215" s="11">
        <v>0</v>
      </c>
      <c r="R215" s="11">
        <v>46591.8</v>
      </c>
      <c r="S215" s="11">
        <v>46591.8</v>
      </c>
      <c r="T215" s="11">
        <v>0</v>
      </c>
      <c r="U215" s="11">
        <v>46591.8</v>
      </c>
      <c r="V215" s="11">
        <v>35321.74</v>
      </c>
      <c r="W215" s="11">
        <v>0</v>
      </c>
      <c r="X215" s="11">
        <v>35321.74</v>
      </c>
      <c r="Y215" s="11">
        <v>11270.060000000005</v>
      </c>
      <c r="Z215" s="11">
        <v>0</v>
      </c>
      <c r="AA215" s="11">
        <v>11270.060000000005</v>
      </c>
      <c r="AB215" s="11">
        <v>0</v>
      </c>
      <c r="AC215" s="11">
        <v>0</v>
      </c>
      <c r="AD215" s="11">
        <v>0</v>
      </c>
      <c r="AE215" s="11">
        <v>-46591.8</v>
      </c>
      <c r="AF215" s="31">
        <v>0</v>
      </c>
      <c r="AG215" s="35" t="s">
        <v>544</v>
      </c>
    </row>
    <row r="216" spans="1:33" ht="13.5" thickBot="1">
      <c r="A216" s="48" t="s">
        <v>211</v>
      </c>
      <c r="B216" s="9" t="s">
        <v>419</v>
      </c>
      <c r="C216" s="14">
        <f>SUM(C217)</f>
        <v>76000</v>
      </c>
      <c r="D216" s="11">
        <v>0</v>
      </c>
      <c r="E216" s="11">
        <v>0</v>
      </c>
      <c r="F216" s="11">
        <v>0</v>
      </c>
      <c r="G216" s="11">
        <v>120000</v>
      </c>
      <c r="H216" s="11">
        <v>0</v>
      </c>
      <c r="I216" s="11">
        <v>120000</v>
      </c>
      <c r="J216" s="11">
        <v>87480.14</v>
      </c>
      <c r="K216" s="11">
        <v>0</v>
      </c>
      <c r="L216" s="11">
        <v>87480.14</v>
      </c>
      <c r="M216" s="11">
        <v>0</v>
      </c>
      <c r="N216" s="11">
        <v>0</v>
      </c>
      <c r="O216" s="11">
        <v>0</v>
      </c>
      <c r="P216" s="11">
        <v>87480.14</v>
      </c>
      <c r="Q216" s="11">
        <v>0</v>
      </c>
      <c r="R216" s="11">
        <v>87480.14</v>
      </c>
      <c r="S216" s="11">
        <v>60162.5</v>
      </c>
      <c r="T216" s="11">
        <v>0</v>
      </c>
      <c r="U216" s="11">
        <v>60162.5</v>
      </c>
      <c r="V216" s="11">
        <v>76757.54</v>
      </c>
      <c r="W216" s="11">
        <v>0</v>
      </c>
      <c r="X216" s="11">
        <v>76757.54</v>
      </c>
      <c r="Y216" s="11">
        <v>10722.600000000006</v>
      </c>
      <c r="Z216" s="11">
        <v>0</v>
      </c>
      <c r="AA216" s="11">
        <v>10722.600000000006</v>
      </c>
      <c r="AB216" s="11">
        <v>0</v>
      </c>
      <c r="AC216" s="11">
        <v>0</v>
      </c>
      <c r="AD216" s="11">
        <v>0</v>
      </c>
      <c r="AE216" s="11">
        <v>-60162.5</v>
      </c>
      <c r="AF216" s="31">
        <v>120000</v>
      </c>
      <c r="AG216" s="34"/>
    </row>
    <row r="217" spans="1:33" ht="51.75" thickBot="1">
      <c r="A217" s="48" t="s">
        <v>212</v>
      </c>
      <c r="B217" s="9" t="s">
        <v>420</v>
      </c>
      <c r="C217" s="15">
        <f>SUM(C218)</f>
        <v>76000</v>
      </c>
      <c r="D217" s="11">
        <v>0</v>
      </c>
      <c r="E217" s="11">
        <v>0</v>
      </c>
      <c r="F217" s="11">
        <v>0</v>
      </c>
      <c r="G217" s="11">
        <v>120000</v>
      </c>
      <c r="H217" s="11">
        <v>0</v>
      </c>
      <c r="I217" s="11">
        <v>120000</v>
      </c>
      <c r="J217" s="11">
        <v>87480.14</v>
      </c>
      <c r="K217" s="11">
        <v>0</v>
      </c>
      <c r="L217" s="11">
        <v>87480.14</v>
      </c>
      <c r="M217" s="11">
        <v>0</v>
      </c>
      <c r="N217" s="11">
        <v>0</v>
      </c>
      <c r="O217" s="11">
        <v>0</v>
      </c>
      <c r="P217" s="11">
        <v>87480.14</v>
      </c>
      <c r="Q217" s="11">
        <v>0</v>
      </c>
      <c r="R217" s="11">
        <v>87480.14</v>
      </c>
      <c r="S217" s="11">
        <v>60162.5</v>
      </c>
      <c r="T217" s="11">
        <v>0</v>
      </c>
      <c r="U217" s="11">
        <v>60162.5</v>
      </c>
      <c r="V217" s="11">
        <v>76757.54</v>
      </c>
      <c r="W217" s="11">
        <v>0</v>
      </c>
      <c r="X217" s="11">
        <v>76757.54</v>
      </c>
      <c r="Y217" s="11">
        <v>10722.600000000006</v>
      </c>
      <c r="Z217" s="11">
        <v>0</v>
      </c>
      <c r="AA217" s="11">
        <v>10722.600000000006</v>
      </c>
      <c r="AB217" s="11">
        <v>0</v>
      </c>
      <c r="AC217" s="11">
        <v>0</v>
      </c>
      <c r="AD217" s="11">
        <v>0</v>
      </c>
      <c r="AE217" s="11">
        <v>-60162.5</v>
      </c>
      <c r="AF217" s="31">
        <v>120000</v>
      </c>
      <c r="AG217" s="34"/>
    </row>
    <row r="218" spans="1:33" ht="13.5" thickBot="1">
      <c r="A218" s="48" t="s">
        <v>213</v>
      </c>
      <c r="B218" s="9" t="s">
        <v>421</v>
      </c>
      <c r="C218" s="16">
        <f>SUM(C219)</f>
        <v>76000</v>
      </c>
      <c r="D218" s="11">
        <v>0</v>
      </c>
      <c r="E218" s="11">
        <v>0</v>
      </c>
      <c r="F218" s="11">
        <v>0</v>
      </c>
      <c r="G218" s="11">
        <v>120000</v>
      </c>
      <c r="H218" s="11">
        <v>0</v>
      </c>
      <c r="I218" s="11">
        <v>120000</v>
      </c>
      <c r="J218" s="11">
        <v>87480.14</v>
      </c>
      <c r="K218" s="11">
        <v>0</v>
      </c>
      <c r="L218" s="11">
        <v>87480.14</v>
      </c>
      <c r="M218" s="11">
        <v>0</v>
      </c>
      <c r="N218" s="11">
        <v>0</v>
      </c>
      <c r="O218" s="11">
        <v>0</v>
      </c>
      <c r="P218" s="11">
        <v>87480.14</v>
      </c>
      <c r="Q218" s="11">
        <v>0</v>
      </c>
      <c r="R218" s="11">
        <v>87480.14</v>
      </c>
      <c r="S218" s="11">
        <v>60162.5</v>
      </c>
      <c r="T218" s="11">
        <v>0</v>
      </c>
      <c r="U218" s="11">
        <v>60162.5</v>
      </c>
      <c r="V218" s="11">
        <v>76757.54</v>
      </c>
      <c r="W218" s="11">
        <v>0</v>
      </c>
      <c r="X218" s="11">
        <v>76757.54</v>
      </c>
      <c r="Y218" s="11">
        <v>10722.600000000006</v>
      </c>
      <c r="Z218" s="11">
        <v>0</v>
      </c>
      <c r="AA218" s="11">
        <v>10722.600000000006</v>
      </c>
      <c r="AB218" s="11">
        <v>0</v>
      </c>
      <c r="AC218" s="11">
        <v>0</v>
      </c>
      <c r="AD218" s="11">
        <v>0</v>
      </c>
      <c r="AE218" s="11">
        <v>-60162.5</v>
      </c>
      <c r="AF218" s="31">
        <v>120000</v>
      </c>
      <c r="AG218" s="34"/>
    </row>
    <row r="219" spans="1:33" ht="13.5" thickBot="1">
      <c r="A219" s="48" t="s">
        <v>214</v>
      </c>
      <c r="B219" s="9" t="s">
        <v>421</v>
      </c>
      <c r="C219" s="11">
        <v>76000</v>
      </c>
      <c r="D219" s="11">
        <v>0</v>
      </c>
      <c r="E219" s="11">
        <v>0</v>
      </c>
      <c r="F219" s="11">
        <v>0</v>
      </c>
      <c r="G219" s="11">
        <v>120000</v>
      </c>
      <c r="H219" s="11">
        <v>0</v>
      </c>
      <c r="I219" s="11">
        <v>120000</v>
      </c>
      <c r="J219" s="11">
        <v>87480.14</v>
      </c>
      <c r="K219" s="11">
        <v>0</v>
      </c>
      <c r="L219" s="11">
        <v>87480.14</v>
      </c>
      <c r="M219" s="11">
        <v>0</v>
      </c>
      <c r="N219" s="11">
        <v>0</v>
      </c>
      <c r="O219" s="11">
        <v>0</v>
      </c>
      <c r="P219" s="11">
        <v>87480.14</v>
      </c>
      <c r="Q219" s="11">
        <v>0</v>
      </c>
      <c r="R219" s="11">
        <v>87480.14</v>
      </c>
      <c r="S219" s="11">
        <v>60162.5</v>
      </c>
      <c r="T219" s="11">
        <v>0</v>
      </c>
      <c r="U219" s="11">
        <v>60162.5</v>
      </c>
      <c r="V219" s="11">
        <v>76757.54</v>
      </c>
      <c r="W219" s="11">
        <v>0</v>
      </c>
      <c r="X219" s="11">
        <v>76757.54</v>
      </c>
      <c r="Y219" s="11">
        <v>10722.600000000006</v>
      </c>
      <c r="Z219" s="11">
        <v>0</v>
      </c>
      <c r="AA219" s="11">
        <v>10722.600000000006</v>
      </c>
      <c r="AB219" s="11">
        <v>0</v>
      </c>
      <c r="AC219" s="11">
        <v>0</v>
      </c>
      <c r="AD219" s="11">
        <v>0</v>
      </c>
      <c r="AE219" s="11">
        <v>-60162.5</v>
      </c>
      <c r="AF219" s="31">
        <v>120000</v>
      </c>
      <c r="AG219" s="35" t="s">
        <v>544</v>
      </c>
    </row>
    <row r="220" spans="1:33" ht="26.25" thickBot="1">
      <c r="A220" s="48" t="s">
        <v>215</v>
      </c>
      <c r="B220" s="9" t="s">
        <v>422</v>
      </c>
      <c r="C220" s="13">
        <f>SUM(C221)</f>
        <v>9730111.96</v>
      </c>
      <c r="D220" s="11">
        <v>1220376.7</v>
      </c>
      <c r="E220" s="11">
        <v>0</v>
      </c>
      <c r="F220" s="11">
        <v>1220376.7</v>
      </c>
      <c r="G220" s="11">
        <v>9170876.7</v>
      </c>
      <c r="H220" s="11">
        <v>0</v>
      </c>
      <c r="I220" s="11">
        <v>9170876.7</v>
      </c>
      <c r="J220" s="11">
        <v>9185297.5</v>
      </c>
      <c r="K220" s="11">
        <v>0</v>
      </c>
      <c r="L220" s="11">
        <v>9185297.5</v>
      </c>
      <c r="M220" s="11">
        <v>21018.58</v>
      </c>
      <c r="N220" s="11">
        <v>0</v>
      </c>
      <c r="O220" s="11">
        <v>21018.58</v>
      </c>
      <c r="P220" s="11">
        <v>9164278.92</v>
      </c>
      <c r="Q220" s="11">
        <v>0</v>
      </c>
      <c r="R220" s="11">
        <v>9164278.92</v>
      </c>
      <c r="S220" s="11">
        <v>0</v>
      </c>
      <c r="T220" s="11">
        <v>0</v>
      </c>
      <c r="U220" s="11">
        <v>0</v>
      </c>
      <c r="V220" s="11">
        <v>117763.79</v>
      </c>
      <c r="W220" s="11">
        <v>0</v>
      </c>
      <c r="X220" s="11">
        <v>117763.79</v>
      </c>
      <c r="Y220" s="11">
        <v>9046515.13</v>
      </c>
      <c r="Z220" s="11">
        <v>0</v>
      </c>
      <c r="AA220" s="11">
        <v>9046515.13</v>
      </c>
      <c r="AB220" s="11">
        <v>0</v>
      </c>
      <c r="AC220" s="11">
        <v>0</v>
      </c>
      <c r="AD220" s="11">
        <v>0</v>
      </c>
      <c r="AE220" s="11">
        <v>0</v>
      </c>
      <c r="AF220" s="31">
        <v>9170876.7</v>
      </c>
      <c r="AG220" s="34"/>
    </row>
    <row r="221" spans="1:38" ht="39" thickBot="1">
      <c r="A221" s="48" t="s">
        <v>216</v>
      </c>
      <c r="B221" s="9" t="s">
        <v>423</v>
      </c>
      <c r="C221" s="14">
        <f>SUM(C222+C242)</f>
        <v>9730111.96</v>
      </c>
      <c r="D221" s="11">
        <v>1220376.7</v>
      </c>
      <c r="E221" s="11">
        <v>0</v>
      </c>
      <c r="F221" s="11">
        <v>1220376.7</v>
      </c>
      <c r="G221" s="11">
        <v>9170876.7</v>
      </c>
      <c r="H221" s="11">
        <v>0</v>
      </c>
      <c r="I221" s="11">
        <v>9170876.7</v>
      </c>
      <c r="J221" s="11">
        <v>9185297.5</v>
      </c>
      <c r="K221" s="11">
        <v>0</v>
      </c>
      <c r="L221" s="11">
        <v>9185297.5</v>
      </c>
      <c r="M221" s="11">
        <v>21018.58</v>
      </c>
      <c r="N221" s="11">
        <v>0</v>
      </c>
      <c r="O221" s="11">
        <v>21018.58</v>
      </c>
      <c r="P221" s="11">
        <v>9164278.92</v>
      </c>
      <c r="Q221" s="11">
        <v>0</v>
      </c>
      <c r="R221" s="11">
        <v>9164278.92</v>
      </c>
      <c r="S221" s="11">
        <v>0</v>
      </c>
      <c r="T221" s="11">
        <v>0</v>
      </c>
      <c r="U221" s="11">
        <v>0</v>
      </c>
      <c r="V221" s="11">
        <v>117763.79</v>
      </c>
      <c r="W221" s="11">
        <v>0</v>
      </c>
      <c r="X221" s="11">
        <v>117763.79</v>
      </c>
      <c r="Y221" s="11">
        <v>9046515.13</v>
      </c>
      <c r="Z221" s="11">
        <v>0</v>
      </c>
      <c r="AA221" s="11">
        <v>9046515.13</v>
      </c>
      <c r="AB221" s="11">
        <v>0</v>
      </c>
      <c r="AC221" s="11">
        <v>0</v>
      </c>
      <c r="AD221" s="11">
        <v>0</v>
      </c>
      <c r="AE221" s="11">
        <v>0</v>
      </c>
      <c r="AF221" s="31">
        <v>9170876.7</v>
      </c>
      <c r="AG221" s="34"/>
      <c r="AI221" s="28"/>
      <c r="AL221" s="18"/>
    </row>
    <row r="222" spans="1:35" ht="39" thickBot="1">
      <c r="A222" s="48" t="s">
        <v>217</v>
      </c>
      <c r="B222" s="9" t="s">
        <v>424</v>
      </c>
      <c r="C222" s="15">
        <f>SUM(C223+C225+C227+C229+C231+C233)</f>
        <v>2236400</v>
      </c>
      <c r="D222" s="11">
        <v>267147.75</v>
      </c>
      <c r="E222" s="11">
        <v>0</v>
      </c>
      <c r="F222" s="11">
        <v>267147.75</v>
      </c>
      <c r="G222" s="11">
        <v>2428647.75</v>
      </c>
      <c r="H222" s="11">
        <v>0</v>
      </c>
      <c r="I222" s="11">
        <v>2428647.75</v>
      </c>
      <c r="J222" s="11">
        <v>2428587.12</v>
      </c>
      <c r="K222" s="11">
        <v>0</v>
      </c>
      <c r="L222" s="11">
        <v>2428587.12</v>
      </c>
      <c r="M222" s="11">
        <v>3382.67</v>
      </c>
      <c r="N222" s="11">
        <v>0</v>
      </c>
      <c r="O222" s="11">
        <v>3382.67</v>
      </c>
      <c r="P222" s="11">
        <v>2425204.45</v>
      </c>
      <c r="Q222" s="11">
        <v>0</v>
      </c>
      <c r="R222" s="11">
        <v>2425204.45</v>
      </c>
      <c r="S222" s="11">
        <v>0</v>
      </c>
      <c r="T222" s="11">
        <v>0</v>
      </c>
      <c r="U222" s="11">
        <v>0</v>
      </c>
      <c r="V222" s="11">
        <v>61233.85</v>
      </c>
      <c r="W222" s="11">
        <v>0</v>
      </c>
      <c r="X222" s="11">
        <v>61233.85</v>
      </c>
      <c r="Y222" s="11">
        <v>2363970.6</v>
      </c>
      <c r="Z222" s="11">
        <v>0</v>
      </c>
      <c r="AA222" s="11">
        <v>2363970.6</v>
      </c>
      <c r="AB222" s="11">
        <v>0</v>
      </c>
      <c r="AC222" s="11">
        <v>0</v>
      </c>
      <c r="AD222" s="11">
        <v>0</v>
      </c>
      <c r="AE222" s="11">
        <v>0</v>
      </c>
      <c r="AF222" s="31">
        <v>2428647.75</v>
      </c>
      <c r="AG222" s="34"/>
      <c r="AI222" s="6"/>
    </row>
    <row r="223" spans="1:33" ht="13.5" thickBot="1">
      <c r="A223" s="48" t="s">
        <v>218</v>
      </c>
      <c r="B223" s="9" t="s">
        <v>425</v>
      </c>
      <c r="C223" s="16">
        <f>SUM(C224)</f>
        <v>114000</v>
      </c>
      <c r="D223" s="11">
        <v>-166.14</v>
      </c>
      <c r="E223" s="11">
        <v>0</v>
      </c>
      <c r="F223" s="11">
        <v>-166.14</v>
      </c>
      <c r="G223" s="11">
        <v>85833.86</v>
      </c>
      <c r="H223" s="11">
        <v>0</v>
      </c>
      <c r="I223" s="11">
        <v>85833.86</v>
      </c>
      <c r="J223" s="11">
        <v>85833.86</v>
      </c>
      <c r="K223" s="11">
        <v>0</v>
      </c>
      <c r="L223" s="11">
        <v>85833.86</v>
      </c>
      <c r="M223" s="11">
        <v>0</v>
      </c>
      <c r="N223" s="11">
        <v>0</v>
      </c>
      <c r="O223" s="11">
        <v>0</v>
      </c>
      <c r="P223" s="11">
        <v>85833.86</v>
      </c>
      <c r="Q223" s="11">
        <v>0</v>
      </c>
      <c r="R223" s="11">
        <v>85833.86</v>
      </c>
      <c r="S223" s="11">
        <v>0</v>
      </c>
      <c r="T223" s="11">
        <v>0</v>
      </c>
      <c r="U223" s="11">
        <v>0</v>
      </c>
      <c r="V223" s="11">
        <v>0</v>
      </c>
      <c r="W223" s="11">
        <v>0</v>
      </c>
      <c r="X223" s="11">
        <v>0</v>
      </c>
      <c r="Y223" s="11">
        <v>85833.86</v>
      </c>
      <c r="Z223" s="11">
        <v>0</v>
      </c>
      <c r="AA223" s="11">
        <v>85833.86</v>
      </c>
      <c r="AB223" s="11">
        <v>0</v>
      </c>
      <c r="AC223" s="11">
        <v>0</v>
      </c>
      <c r="AD223" s="11">
        <v>0</v>
      </c>
      <c r="AE223" s="11">
        <v>0</v>
      </c>
      <c r="AF223" s="31">
        <v>85833.86</v>
      </c>
      <c r="AG223" s="34"/>
    </row>
    <row r="224" spans="1:35" ht="13.5" thickBot="1">
      <c r="A224" s="48" t="s">
        <v>219</v>
      </c>
      <c r="B224" s="9" t="s">
        <v>425</v>
      </c>
      <c r="C224" s="11">
        <v>114000</v>
      </c>
      <c r="D224" s="11">
        <v>-166.14</v>
      </c>
      <c r="E224" s="11">
        <v>0</v>
      </c>
      <c r="F224" s="11">
        <v>-166.14</v>
      </c>
      <c r="G224" s="11">
        <v>85833.86</v>
      </c>
      <c r="H224" s="11">
        <v>0</v>
      </c>
      <c r="I224" s="11">
        <v>85833.86</v>
      </c>
      <c r="J224" s="11">
        <v>85833.86</v>
      </c>
      <c r="K224" s="11">
        <v>0</v>
      </c>
      <c r="L224" s="11">
        <v>85833.86</v>
      </c>
      <c r="M224" s="11">
        <v>0</v>
      </c>
      <c r="N224" s="11">
        <v>0</v>
      </c>
      <c r="O224" s="11">
        <v>0</v>
      </c>
      <c r="P224" s="11">
        <v>85833.86</v>
      </c>
      <c r="Q224" s="11">
        <v>0</v>
      </c>
      <c r="R224" s="11">
        <v>85833.86</v>
      </c>
      <c r="S224" s="11">
        <v>0</v>
      </c>
      <c r="T224" s="11">
        <v>0</v>
      </c>
      <c r="U224" s="11">
        <v>0</v>
      </c>
      <c r="V224" s="11">
        <v>0</v>
      </c>
      <c r="W224" s="11">
        <v>0</v>
      </c>
      <c r="X224" s="11">
        <v>0</v>
      </c>
      <c r="Y224" s="11">
        <v>85833.86</v>
      </c>
      <c r="Z224" s="11">
        <v>0</v>
      </c>
      <c r="AA224" s="11">
        <v>85833.86</v>
      </c>
      <c r="AB224" s="11">
        <v>0</v>
      </c>
      <c r="AC224" s="11">
        <v>0</v>
      </c>
      <c r="AD224" s="11">
        <v>0</v>
      </c>
      <c r="AE224" s="11">
        <v>0</v>
      </c>
      <c r="AF224" s="31">
        <v>85833.86</v>
      </c>
      <c r="AG224" s="34"/>
      <c r="AI224" s="2"/>
    </row>
    <row r="225" spans="1:35" ht="13.5" thickBot="1">
      <c r="A225" s="48" t="s">
        <v>220</v>
      </c>
      <c r="B225" s="9" t="s">
        <v>426</v>
      </c>
      <c r="C225" s="16">
        <f>SUM(C226)</f>
        <v>200000</v>
      </c>
      <c r="D225" s="11">
        <v>29812.07</v>
      </c>
      <c r="E225" s="11">
        <v>0</v>
      </c>
      <c r="F225" s="11">
        <v>29812.07</v>
      </c>
      <c r="G225" s="11">
        <v>159812.07</v>
      </c>
      <c r="H225" s="11">
        <v>0</v>
      </c>
      <c r="I225" s="11">
        <v>159812.07</v>
      </c>
      <c r="J225" s="11">
        <v>159812.07</v>
      </c>
      <c r="K225" s="11">
        <v>0</v>
      </c>
      <c r="L225" s="11">
        <v>159812.07</v>
      </c>
      <c r="M225" s="11">
        <v>953</v>
      </c>
      <c r="N225" s="11">
        <v>0</v>
      </c>
      <c r="O225" s="11">
        <v>953</v>
      </c>
      <c r="P225" s="11">
        <v>158859.07</v>
      </c>
      <c r="Q225" s="11">
        <v>0</v>
      </c>
      <c r="R225" s="11">
        <v>158859.07</v>
      </c>
      <c r="S225" s="11">
        <v>0</v>
      </c>
      <c r="T225" s="11">
        <v>0</v>
      </c>
      <c r="U225" s="11">
        <v>0</v>
      </c>
      <c r="V225" s="11">
        <v>9318.09</v>
      </c>
      <c r="W225" s="11">
        <v>0</v>
      </c>
      <c r="X225" s="11">
        <v>9318.09</v>
      </c>
      <c r="Y225" s="11">
        <v>149540.98</v>
      </c>
      <c r="Z225" s="11">
        <v>0</v>
      </c>
      <c r="AA225" s="11">
        <v>149540.98</v>
      </c>
      <c r="AB225" s="11">
        <v>0</v>
      </c>
      <c r="AC225" s="11">
        <v>0</v>
      </c>
      <c r="AD225" s="11">
        <v>0</v>
      </c>
      <c r="AE225" s="11">
        <v>0</v>
      </c>
      <c r="AF225" s="31">
        <v>159812.07</v>
      </c>
      <c r="AG225" s="34"/>
      <c r="AI225" s="2"/>
    </row>
    <row r="226" spans="1:35" ht="13.5" thickBot="1">
      <c r="A226" s="48" t="s">
        <v>221</v>
      </c>
      <c r="B226" s="9" t="s">
        <v>426</v>
      </c>
      <c r="C226" s="11">
        <v>200000</v>
      </c>
      <c r="D226" s="11">
        <v>29812.07</v>
      </c>
      <c r="E226" s="11">
        <v>0</v>
      </c>
      <c r="F226" s="11">
        <v>29812.07</v>
      </c>
      <c r="G226" s="11">
        <v>159812.07</v>
      </c>
      <c r="H226" s="11">
        <v>0</v>
      </c>
      <c r="I226" s="11">
        <v>159812.07</v>
      </c>
      <c r="J226" s="11">
        <v>159812.07</v>
      </c>
      <c r="K226" s="11">
        <v>0</v>
      </c>
      <c r="L226" s="11">
        <v>159812.07</v>
      </c>
      <c r="M226" s="11">
        <v>953</v>
      </c>
      <c r="N226" s="11">
        <v>0</v>
      </c>
      <c r="O226" s="11">
        <v>953</v>
      </c>
      <c r="P226" s="11">
        <v>158859.07</v>
      </c>
      <c r="Q226" s="11">
        <v>0</v>
      </c>
      <c r="R226" s="11">
        <v>158859.07</v>
      </c>
      <c r="S226" s="11">
        <v>0</v>
      </c>
      <c r="T226" s="11">
        <v>0</v>
      </c>
      <c r="U226" s="11">
        <v>0</v>
      </c>
      <c r="V226" s="11">
        <v>9318.09</v>
      </c>
      <c r="W226" s="11">
        <v>0</v>
      </c>
      <c r="X226" s="11">
        <v>9318.09</v>
      </c>
      <c r="Y226" s="11">
        <v>149540.98</v>
      </c>
      <c r="Z226" s="11">
        <v>0</v>
      </c>
      <c r="AA226" s="11">
        <v>149540.98</v>
      </c>
      <c r="AB226" s="11">
        <v>0</v>
      </c>
      <c r="AC226" s="11">
        <v>0</v>
      </c>
      <c r="AD226" s="11">
        <v>0</v>
      </c>
      <c r="AE226" s="11">
        <v>0</v>
      </c>
      <c r="AF226" s="31">
        <v>159812.07</v>
      </c>
      <c r="AG226" s="34"/>
      <c r="AI226" s="2"/>
    </row>
    <row r="227" spans="1:35" ht="13.5" thickBot="1">
      <c r="A227" s="48" t="s">
        <v>222</v>
      </c>
      <c r="B227" s="9" t="s">
        <v>427</v>
      </c>
      <c r="C227" s="16">
        <f>SUM(C228)</f>
        <v>5400</v>
      </c>
      <c r="D227" s="11">
        <v>39.6</v>
      </c>
      <c r="E227" s="11">
        <v>0</v>
      </c>
      <c r="F227" s="11">
        <v>39.6</v>
      </c>
      <c r="G227" s="11">
        <v>3739.6</v>
      </c>
      <c r="H227" s="11">
        <v>0</v>
      </c>
      <c r="I227" s="11">
        <v>3739.6</v>
      </c>
      <c r="J227" s="11">
        <v>3739.6</v>
      </c>
      <c r="K227" s="11">
        <v>0</v>
      </c>
      <c r="L227" s="11">
        <v>3739.6</v>
      </c>
      <c r="M227" s="11">
        <v>0</v>
      </c>
      <c r="N227" s="11">
        <v>0</v>
      </c>
      <c r="O227" s="11">
        <v>0</v>
      </c>
      <c r="P227" s="11">
        <v>3739.6</v>
      </c>
      <c r="Q227" s="11">
        <v>0</v>
      </c>
      <c r="R227" s="11">
        <v>3739.6</v>
      </c>
      <c r="S227" s="11">
        <v>0</v>
      </c>
      <c r="T227" s="11">
        <v>0</v>
      </c>
      <c r="U227" s="11">
        <v>0</v>
      </c>
      <c r="V227" s="11">
        <v>0.66</v>
      </c>
      <c r="W227" s="11">
        <v>0</v>
      </c>
      <c r="X227" s="11">
        <v>0.66</v>
      </c>
      <c r="Y227" s="11">
        <v>3738.94</v>
      </c>
      <c r="Z227" s="11">
        <v>0</v>
      </c>
      <c r="AA227" s="11">
        <v>3738.94</v>
      </c>
      <c r="AB227" s="11">
        <v>0</v>
      </c>
      <c r="AC227" s="11">
        <v>0</v>
      </c>
      <c r="AD227" s="11">
        <v>0</v>
      </c>
      <c r="AE227" s="11">
        <v>0</v>
      </c>
      <c r="AF227" s="31">
        <v>3739.6</v>
      </c>
      <c r="AG227" s="34"/>
      <c r="AI227" s="2"/>
    </row>
    <row r="228" spans="1:35" ht="13.5" thickBot="1">
      <c r="A228" s="48" t="s">
        <v>223</v>
      </c>
      <c r="B228" s="9" t="s">
        <v>427</v>
      </c>
      <c r="C228" s="11">
        <v>5400</v>
      </c>
      <c r="D228" s="11">
        <v>39.6</v>
      </c>
      <c r="E228" s="11">
        <v>0</v>
      </c>
      <c r="F228" s="11">
        <v>39.6</v>
      </c>
      <c r="G228" s="11">
        <v>3739.6</v>
      </c>
      <c r="H228" s="11">
        <v>0</v>
      </c>
      <c r="I228" s="11">
        <v>3739.6</v>
      </c>
      <c r="J228" s="11">
        <v>3739.6</v>
      </c>
      <c r="K228" s="11">
        <v>0</v>
      </c>
      <c r="L228" s="11">
        <v>3739.6</v>
      </c>
      <c r="M228" s="11">
        <v>0</v>
      </c>
      <c r="N228" s="11">
        <v>0</v>
      </c>
      <c r="O228" s="11">
        <v>0</v>
      </c>
      <c r="P228" s="11">
        <v>3739.6</v>
      </c>
      <c r="Q228" s="11">
        <v>0</v>
      </c>
      <c r="R228" s="11">
        <v>3739.6</v>
      </c>
      <c r="S228" s="11">
        <v>0</v>
      </c>
      <c r="T228" s="11">
        <v>0</v>
      </c>
      <c r="U228" s="11">
        <v>0</v>
      </c>
      <c r="V228" s="11">
        <v>0.66</v>
      </c>
      <c r="W228" s="11">
        <v>0</v>
      </c>
      <c r="X228" s="11">
        <v>0.66</v>
      </c>
      <c r="Y228" s="11">
        <v>3738.94</v>
      </c>
      <c r="Z228" s="11">
        <v>0</v>
      </c>
      <c r="AA228" s="11">
        <v>3738.94</v>
      </c>
      <c r="AB228" s="11">
        <v>0</v>
      </c>
      <c r="AC228" s="11">
        <v>0</v>
      </c>
      <c r="AD228" s="11">
        <v>0</v>
      </c>
      <c r="AE228" s="11">
        <v>0</v>
      </c>
      <c r="AF228" s="31">
        <v>3739.6</v>
      </c>
      <c r="AG228" s="34"/>
      <c r="AI228" s="2"/>
    </row>
    <row r="229" spans="1:35" ht="26.25" thickBot="1">
      <c r="A229" s="48" t="s">
        <v>224</v>
      </c>
      <c r="B229" s="9" t="s">
        <v>428</v>
      </c>
      <c r="C229" s="16">
        <f>SUM(C230)</f>
        <v>102000</v>
      </c>
      <c r="D229" s="11">
        <v>7085.51</v>
      </c>
      <c r="E229" s="11">
        <v>0</v>
      </c>
      <c r="F229" s="11">
        <v>7085.51</v>
      </c>
      <c r="G229" s="11">
        <v>107085.51</v>
      </c>
      <c r="H229" s="11">
        <v>0</v>
      </c>
      <c r="I229" s="11">
        <v>107085.51</v>
      </c>
      <c r="J229" s="11">
        <v>107085.51</v>
      </c>
      <c r="K229" s="11">
        <v>0</v>
      </c>
      <c r="L229" s="11">
        <v>107085.51</v>
      </c>
      <c r="M229" s="11">
        <v>0</v>
      </c>
      <c r="N229" s="11">
        <v>0</v>
      </c>
      <c r="O229" s="11">
        <v>0</v>
      </c>
      <c r="P229" s="11">
        <v>107085.51</v>
      </c>
      <c r="Q229" s="11">
        <v>0</v>
      </c>
      <c r="R229" s="11">
        <v>107085.51</v>
      </c>
      <c r="S229" s="11">
        <v>0</v>
      </c>
      <c r="T229" s="11">
        <v>0</v>
      </c>
      <c r="U229" s="11">
        <v>0</v>
      </c>
      <c r="V229" s="11">
        <v>1582.94</v>
      </c>
      <c r="W229" s="11">
        <v>0</v>
      </c>
      <c r="X229" s="11">
        <v>1582.94</v>
      </c>
      <c r="Y229" s="11">
        <v>105502.56999999999</v>
      </c>
      <c r="Z229" s="11">
        <v>0</v>
      </c>
      <c r="AA229" s="11">
        <v>105502.56999999999</v>
      </c>
      <c r="AB229" s="11">
        <v>0</v>
      </c>
      <c r="AC229" s="11">
        <v>0</v>
      </c>
      <c r="AD229" s="11">
        <v>0</v>
      </c>
      <c r="AE229" s="11">
        <v>0</v>
      </c>
      <c r="AF229" s="31">
        <v>107085.51</v>
      </c>
      <c r="AG229" s="34"/>
      <c r="AI229" s="2"/>
    </row>
    <row r="230" spans="1:35" ht="26.25" thickBot="1">
      <c r="A230" s="48" t="s">
        <v>225</v>
      </c>
      <c r="B230" s="9" t="s">
        <v>428</v>
      </c>
      <c r="C230" s="11">
        <v>102000</v>
      </c>
      <c r="D230" s="11">
        <v>7085.51</v>
      </c>
      <c r="E230" s="11">
        <v>0</v>
      </c>
      <c r="F230" s="11">
        <v>7085.51</v>
      </c>
      <c r="G230" s="11">
        <v>107085.51</v>
      </c>
      <c r="H230" s="11">
        <v>0</v>
      </c>
      <c r="I230" s="11">
        <v>107085.51</v>
      </c>
      <c r="J230" s="11">
        <v>107085.51</v>
      </c>
      <c r="K230" s="11">
        <v>0</v>
      </c>
      <c r="L230" s="11">
        <v>107085.51</v>
      </c>
      <c r="M230" s="11">
        <v>0</v>
      </c>
      <c r="N230" s="11">
        <v>0</v>
      </c>
      <c r="O230" s="11">
        <v>0</v>
      </c>
      <c r="P230" s="11">
        <v>107085.51</v>
      </c>
      <c r="Q230" s="11">
        <v>0</v>
      </c>
      <c r="R230" s="11">
        <v>107085.51</v>
      </c>
      <c r="S230" s="11">
        <v>0</v>
      </c>
      <c r="T230" s="11">
        <v>0</v>
      </c>
      <c r="U230" s="11">
        <v>0</v>
      </c>
      <c r="V230" s="11">
        <v>1582.94</v>
      </c>
      <c r="W230" s="11">
        <v>0</v>
      </c>
      <c r="X230" s="11">
        <v>1582.94</v>
      </c>
      <c r="Y230" s="11">
        <v>105502.56999999999</v>
      </c>
      <c r="Z230" s="11">
        <v>0</v>
      </c>
      <c r="AA230" s="11">
        <v>105502.56999999999</v>
      </c>
      <c r="AB230" s="11">
        <v>0</v>
      </c>
      <c r="AC230" s="11">
        <v>0</v>
      </c>
      <c r="AD230" s="11">
        <v>0</v>
      </c>
      <c r="AE230" s="11">
        <v>0</v>
      </c>
      <c r="AF230" s="31">
        <v>107085.51</v>
      </c>
      <c r="AG230" s="34"/>
      <c r="AI230" s="2"/>
    </row>
    <row r="231" spans="1:35" ht="26.25" thickBot="1">
      <c r="A231" s="48" t="s">
        <v>226</v>
      </c>
      <c r="B231" s="9" t="s">
        <v>429</v>
      </c>
      <c r="C231" s="16">
        <f>SUM(C232)</f>
        <v>1050000</v>
      </c>
      <c r="D231" s="11">
        <v>135197.99</v>
      </c>
      <c r="E231" s="11">
        <v>0</v>
      </c>
      <c r="F231" s="11">
        <v>135197.99</v>
      </c>
      <c r="G231" s="11">
        <v>1125197.99</v>
      </c>
      <c r="H231" s="11">
        <v>0</v>
      </c>
      <c r="I231" s="11">
        <v>1125197.99</v>
      </c>
      <c r="J231" s="11">
        <v>1125197.99</v>
      </c>
      <c r="K231" s="11">
        <v>0</v>
      </c>
      <c r="L231" s="11">
        <v>1125197.99</v>
      </c>
      <c r="M231" s="11">
        <v>2105.67</v>
      </c>
      <c r="N231" s="11">
        <v>0</v>
      </c>
      <c r="O231" s="11">
        <v>2105.67</v>
      </c>
      <c r="P231" s="11">
        <v>1123092.32</v>
      </c>
      <c r="Q231" s="11">
        <v>0</v>
      </c>
      <c r="R231" s="11">
        <v>1123092.32</v>
      </c>
      <c r="S231" s="11">
        <v>0</v>
      </c>
      <c r="T231" s="11">
        <v>0</v>
      </c>
      <c r="U231" s="11">
        <v>0</v>
      </c>
      <c r="V231" s="11">
        <v>24578.51</v>
      </c>
      <c r="W231" s="11">
        <v>0</v>
      </c>
      <c r="X231" s="11">
        <v>24578.51</v>
      </c>
      <c r="Y231" s="11">
        <v>1098513.81</v>
      </c>
      <c r="Z231" s="11">
        <v>0</v>
      </c>
      <c r="AA231" s="11">
        <v>1098513.81</v>
      </c>
      <c r="AB231" s="11">
        <v>0</v>
      </c>
      <c r="AC231" s="11">
        <v>0</v>
      </c>
      <c r="AD231" s="11">
        <v>0</v>
      </c>
      <c r="AE231" s="11">
        <v>0</v>
      </c>
      <c r="AF231" s="31">
        <v>1125197.99</v>
      </c>
      <c r="AG231" s="34"/>
      <c r="AI231" s="2"/>
    </row>
    <row r="232" spans="1:35" ht="26.25" thickBot="1">
      <c r="A232" s="48" t="s">
        <v>227</v>
      </c>
      <c r="B232" s="9" t="s">
        <v>429</v>
      </c>
      <c r="C232" s="11">
        <v>1050000</v>
      </c>
      <c r="D232" s="11">
        <v>135197.99</v>
      </c>
      <c r="E232" s="11">
        <v>0</v>
      </c>
      <c r="F232" s="11">
        <v>135197.99</v>
      </c>
      <c r="G232" s="11">
        <v>1125197.99</v>
      </c>
      <c r="H232" s="11">
        <v>0</v>
      </c>
      <c r="I232" s="11">
        <v>1125197.99</v>
      </c>
      <c r="J232" s="11">
        <v>1125197.99</v>
      </c>
      <c r="K232" s="11">
        <v>0</v>
      </c>
      <c r="L232" s="11">
        <v>1125197.99</v>
      </c>
      <c r="M232" s="11">
        <v>2105.67</v>
      </c>
      <c r="N232" s="11">
        <v>0</v>
      </c>
      <c r="O232" s="11">
        <v>2105.67</v>
      </c>
      <c r="P232" s="11">
        <v>1123092.32</v>
      </c>
      <c r="Q232" s="11">
        <v>0</v>
      </c>
      <c r="R232" s="11">
        <v>1123092.32</v>
      </c>
      <c r="S232" s="11">
        <v>0</v>
      </c>
      <c r="T232" s="11">
        <v>0</v>
      </c>
      <c r="U232" s="11">
        <v>0</v>
      </c>
      <c r="V232" s="11">
        <v>24578.51</v>
      </c>
      <c r="W232" s="11">
        <v>0</v>
      </c>
      <c r="X232" s="11">
        <v>24578.51</v>
      </c>
      <c r="Y232" s="11">
        <v>1098513.81</v>
      </c>
      <c r="Z232" s="11">
        <v>0</v>
      </c>
      <c r="AA232" s="11">
        <v>1098513.81</v>
      </c>
      <c r="AB232" s="11">
        <v>0</v>
      </c>
      <c r="AC232" s="11">
        <v>0</v>
      </c>
      <c r="AD232" s="11">
        <v>0</v>
      </c>
      <c r="AE232" s="11">
        <v>0</v>
      </c>
      <c r="AF232" s="31">
        <v>1125197.99</v>
      </c>
      <c r="AG232" s="34"/>
      <c r="AI232" s="2"/>
    </row>
    <row r="233" spans="1:35" ht="13.5" thickBot="1">
      <c r="A233" s="48" t="s">
        <v>228</v>
      </c>
      <c r="B233" s="9" t="s">
        <v>430</v>
      </c>
      <c r="C233" s="16">
        <f>SUM(C234:C241)</f>
        <v>765000</v>
      </c>
      <c r="D233" s="11">
        <v>95178.72</v>
      </c>
      <c r="E233" s="11">
        <v>0</v>
      </c>
      <c r="F233" s="11">
        <v>95178.72</v>
      </c>
      <c r="G233" s="11">
        <v>946978.72</v>
      </c>
      <c r="H233" s="11">
        <v>0</v>
      </c>
      <c r="I233" s="11">
        <v>946978.72</v>
      </c>
      <c r="J233" s="11">
        <v>946918.09</v>
      </c>
      <c r="K233" s="11">
        <v>0</v>
      </c>
      <c r="L233" s="11">
        <v>946918.09</v>
      </c>
      <c r="M233" s="11">
        <v>324</v>
      </c>
      <c r="N233" s="11">
        <v>0</v>
      </c>
      <c r="O233" s="11">
        <v>324</v>
      </c>
      <c r="P233" s="11">
        <v>946594.09</v>
      </c>
      <c r="Q233" s="11">
        <v>0</v>
      </c>
      <c r="R233" s="11">
        <v>946594.09</v>
      </c>
      <c r="S233" s="11">
        <v>0</v>
      </c>
      <c r="T233" s="11">
        <v>0</v>
      </c>
      <c r="U233" s="11">
        <v>0</v>
      </c>
      <c r="V233" s="11">
        <v>25753.65</v>
      </c>
      <c r="W233" s="11">
        <v>0</v>
      </c>
      <c r="X233" s="11">
        <v>25753.65</v>
      </c>
      <c r="Y233" s="11">
        <v>920840.44</v>
      </c>
      <c r="Z233" s="11">
        <v>0</v>
      </c>
      <c r="AA233" s="11">
        <v>920840.44</v>
      </c>
      <c r="AB233" s="11">
        <v>0</v>
      </c>
      <c r="AC233" s="11">
        <v>0</v>
      </c>
      <c r="AD233" s="11">
        <v>0</v>
      </c>
      <c r="AE233" s="11">
        <v>0</v>
      </c>
      <c r="AF233" s="31">
        <v>946978.72</v>
      </c>
      <c r="AG233" s="34"/>
      <c r="AI233" s="2"/>
    </row>
    <row r="234" spans="1:35" ht="13.5" thickBot="1">
      <c r="A234" s="48" t="s">
        <v>229</v>
      </c>
      <c r="B234" s="9" t="s">
        <v>431</v>
      </c>
      <c r="C234" s="11">
        <v>260000</v>
      </c>
      <c r="D234" s="11">
        <v>66327.69</v>
      </c>
      <c r="E234" s="11">
        <v>0</v>
      </c>
      <c r="F234" s="11">
        <v>66327.69</v>
      </c>
      <c r="G234" s="11">
        <v>281327.69</v>
      </c>
      <c r="H234" s="11">
        <v>0</v>
      </c>
      <c r="I234" s="11">
        <v>281327.69</v>
      </c>
      <c r="J234" s="11">
        <v>281327.69</v>
      </c>
      <c r="K234" s="11">
        <v>0</v>
      </c>
      <c r="L234" s="11">
        <v>281327.69</v>
      </c>
      <c r="M234" s="11">
        <v>0</v>
      </c>
      <c r="N234" s="11">
        <v>0</v>
      </c>
      <c r="O234" s="11">
        <v>0</v>
      </c>
      <c r="P234" s="11">
        <v>281327.69</v>
      </c>
      <c r="Q234" s="11">
        <v>0</v>
      </c>
      <c r="R234" s="11">
        <v>281327.69</v>
      </c>
      <c r="S234" s="11">
        <v>0</v>
      </c>
      <c r="T234" s="11">
        <v>0</v>
      </c>
      <c r="U234" s="11">
        <v>0</v>
      </c>
      <c r="V234" s="11">
        <v>14538.77</v>
      </c>
      <c r="W234" s="11">
        <v>0</v>
      </c>
      <c r="X234" s="11">
        <v>14538.77</v>
      </c>
      <c r="Y234" s="11">
        <v>266788.92</v>
      </c>
      <c r="Z234" s="11">
        <v>0</v>
      </c>
      <c r="AA234" s="11">
        <v>266788.92</v>
      </c>
      <c r="AB234" s="11">
        <v>0</v>
      </c>
      <c r="AC234" s="11">
        <v>0</v>
      </c>
      <c r="AD234" s="11">
        <v>0</v>
      </c>
      <c r="AE234" s="11">
        <v>0</v>
      </c>
      <c r="AF234" s="31">
        <v>281327.69</v>
      </c>
      <c r="AG234" s="34"/>
      <c r="AI234" s="2"/>
    </row>
    <row r="235" spans="1:35" ht="13.5" thickBot="1">
      <c r="A235" s="48" t="s">
        <v>230</v>
      </c>
      <c r="B235" s="9" t="s">
        <v>432</v>
      </c>
      <c r="C235" s="11">
        <v>210000</v>
      </c>
      <c r="D235" s="11">
        <v>6783.75</v>
      </c>
      <c r="E235" s="11">
        <v>0</v>
      </c>
      <c r="F235" s="11">
        <v>6783.75</v>
      </c>
      <c r="G235" s="11">
        <v>226783.75</v>
      </c>
      <c r="H235" s="11">
        <v>0</v>
      </c>
      <c r="I235" s="11">
        <v>226783.75</v>
      </c>
      <c r="J235" s="11">
        <v>226783.75</v>
      </c>
      <c r="K235" s="11">
        <v>0</v>
      </c>
      <c r="L235" s="11">
        <v>226783.75</v>
      </c>
      <c r="M235" s="11">
        <v>0</v>
      </c>
      <c r="N235" s="11">
        <v>0</v>
      </c>
      <c r="O235" s="11">
        <v>0</v>
      </c>
      <c r="P235" s="11">
        <v>226783.75</v>
      </c>
      <c r="Q235" s="11">
        <v>0</v>
      </c>
      <c r="R235" s="11">
        <v>226783.75</v>
      </c>
      <c r="S235" s="11">
        <v>0</v>
      </c>
      <c r="T235" s="11">
        <v>0</v>
      </c>
      <c r="U235" s="11">
        <v>0</v>
      </c>
      <c r="V235" s="11">
        <v>3495.82</v>
      </c>
      <c r="W235" s="11">
        <v>0</v>
      </c>
      <c r="X235" s="11">
        <v>3495.82</v>
      </c>
      <c r="Y235" s="11">
        <v>223287.93</v>
      </c>
      <c r="Z235" s="11">
        <v>0</v>
      </c>
      <c r="AA235" s="11">
        <v>223287.93</v>
      </c>
      <c r="AB235" s="11">
        <v>0</v>
      </c>
      <c r="AC235" s="11">
        <v>0</v>
      </c>
      <c r="AD235" s="11">
        <v>0</v>
      </c>
      <c r="AE235" s="11">
        <v>0</v>
      </c>
      <c r="AF235" s="31">
        <v>226783.75</v>
      </c>
      <c r="AG235" s="34"/>
      <c r="AI235" s="2"/>
    </row>
    <row r="236" spans="1:35" ht="13.5" thickBot="1">
      <c r="A236" s="48" t="s">
        <v>231</v>
      </c>
      <c r="B236" s="9" t="s">
        <v>433</v>
      </c>
      <c r="C236" s="11">
        <v>19500</v>
      </c>
      <c r="D236" s="11">
        <v>-274.2</v>
      </c>
      <c r="E236" s="11">
        <v>0</v>
      </c>
      <c r="F236" s="11">
        <v>-274.2</v>
      </c>
      <c r="G236" s="11">
        <v>19525.8</v>
      </c>
      <c r="H236" s="11">
        <v>0</v>
      </c>
      <c r="I236" s="11">
        <v>19525.8</v>
      </c>
      <c r="J236" s="11">
        <v>19849.8</v>
      </c>
      <c r="K236" s="11">
        <v>0</v>
      </c>
      <c r="L236" s="11">
        <v>19849.8</v>
      </c>
      <c r="M236" s="11">
        <v>324</v>
      </c>
      <c r="N236" s="11">
        <v>0</v>
      </c>
      <c r="O236" s="11">
        <v>324</v>
      </c>
      <c r="P236" s="11">
        <v>19525.8</v>
      </c>
      <c r="Q236" s="11">
        <v>0</v>
      </c>
      <c r="R236" s="11">
        <v>19525.8</v>
      </c>
      <c r="S236" s="11">
        <v>0</v>
      </c>
      <c r="T236" s="11">
        <v>0</v>
      </c>
      <c r="U236" s="11">
        <v>0</v>
      </c>
      <c r="V236" s="11">
        <v>0</v>
      </c>
      <c r="W236" s="11">
        <v>0</v>
      </c>
      <c r="X236" s="11">
        <v>0</v>
      </c>
      <c r="Y236" s="11">
        <v>19525.8</v>
      </c>
      <c r="Z236" s="11">
        <v>0</v>
      </c>
      <c r="AA236" s="11">
        <v>19525.8</v>
      </c>
      <c r="AB236" s="11">
        <v>0</v>
      </c>
      <c r="AC236" s="11">
        <v>0</v>
      </c>
      <c r="AD236" s="11">
        <v>0</v>
      </c>
      <c r="AE236" s="11">
        <v>0</v>
      </c>
      <c r="AF236" s="31">
        <v>19525.8</v>
      </c>
      <c r="AG236" s="34"/>
      <c r="AI236" s="2"/>
    </row>
    <row r="237" spans="1:35" ht="13.5" thickBot="1">
      <c r="A237" s="48" t="s">
        <v>232</v>
      </c>
      <c r="B237" s="9" t="s">
        <v>434</v>
      </c>
      <c r="C237" s="11">
        <v>195000</v>
      </c>
      <c r="D237" s="11">
        <v>54202.31</v>
      </c>
      <c r="E237" s="11">
        <v>0</v>
      </c>
      <c r="F237" s="11">
        <v>54202.31</v>
      </c>
      <c r="G237" s="11">
        <v>334202.31</v>
      </c>
      <c r="H237" s="11">
        <v>0</v>
      </c>
      <c r="I237" s="11">
        <v>334202.31</v>
      </c>
      <c r="J237" s="11">
        <v>333817.68</v>
      </c>
      <c r="K237" s="11">
        <v>0</v>
      </c>
      <c r="L237" s="11">
        <v>333817.68</v>
      </c>
      <c r="M237" s="11">
        <v>0</v>
      </c>
      <c r="N237" s="11">
        <v>0</v>
      </c>
      <c r="O237" s="11">
        <v>0</v>
      </c>
      <c r="P237" s="11">
        <v>333817.68</v>
      </c>
      <c r="Q237" s="11">
        <v>0</v>
      </c>
      <c r="R237" s="11">
        <v>333817.68</v>
      </c>
      <c r="S237" s="11">
        <v>0</v>
      </c>
      <c r="T237" s="11">
        <v>0</v>
      </c>
      <c r="U237" s="11">
        <v>0</v>
      </c>
      <c r="V237" s="11">
        <v>6272.73</v>
      </c>
      <c r="W237" s="11">
        <v>0</v>
      </c>
      <c r="X237" s="11">
        <v>6272.73</v>
      </c>
      <c r="Y237" s="11">
        <v>327544.95</v>
      </c>
      <c r="Z237" s="11">
        <v>0</v>
      </c>
      <c r="AA237" s="11">
        <v>327544.95</v>
      </c>
      <c r="AB237" s="11">
        <v>0</v>
      </c>
      <c r="AC237" s="11">
        <v>0</v>
      </c>
      <c r="AD237" s="11">
        <v>0</v>
      </c>
      <c r="AE237" s="11">
        <v>0</v>
      </c>
      <c r="AF237" s="31">
        <v>334202.31</v>
      </c>
      <c r="AG237" s="34"/>
      <c r="AI237" s="2"/>
    </row>
    <row r="238" spans="1:35" ht="13.5" thickBot="1">
      <c r="A238" s="48" t="s">
        <v>233</v>
      </c>
      <c r="B238" s="9" t="s">
        <v>435</v>
      </c>
      <c r="C238" s="11">
        <v>40000</v>
      </c>
      <c r="D238" s="11">
        <v>1549.67</v>
      </c>
      <c r="E238" s="11">
        <v>0</v>
      </c>
      <c r="F238" s="11">
        <v>1549.67</v>
      </c>
      <c r="G238" s="11">
        <v>34549.67</v>
      </c>
      <c r="H238" s="11">
        <v>0</v>
      </c>
      <c r="I238" s="11">
        <v>34549.67</v>
      </c>
      <c r="J238" s="11">
        <v>34549.67</v>
      </c>
      <c r="K238" s="11">
        <v>0</v>
      </c>
      <c r="L238" s="11">
        <v>34549.67</v>
      </c>
      <c r="M238" s="11">
        <v>0</v>
      </c>
      <c r="N238" s="11">
        <v>0</v>
      </c>
      <c r="O238" s="11">
        <v>0</v>
      </c>
      <c r="P238" s="11">
        <v>34549.67</v>
      </c>
      <c r="Q238" s="11">
        <v>0</v>
      </c>
      <c r="R238" s="11">
        <v>34549.67</v>
      </c>
      <c r="S238" s="11">
        <v>0</v>
      </c>
      <c r="T238" s="11">
        <v>0</v>
      </c>
      <c r="U238" s="11">
        <v>0</v>
      </c>
      <c r="V238" s="11">
        <v>413.97</v>
      </c>
      <c r="W238" s="11">
        <v>0</v>
      </c>
      <c r="X238" s="11">
        <v>413.97</v>
      </c>
      <c r="Y238" s="11">
        <v>34135.7</v>
      </c>
      <c r="Z238" s="11">
        <v>0</v>
      </c>
      <c r="AA238" s="11">
        <v>34135.7</v>
      </c>
      <c r="AB238" s="11">
        <v>0</v>
      </c>
      <c r="AC238" s="11">
        <v>0</v>
      </c>
      <c r="AD238" s="11">
        <v>0</v>
      </c>
      <c r="AE238" s="11">
        <v>0</v>
      </c>
      <c r="AF238" s="31">
        <v>34549.67</v>
      </c>
      <c r="AG238" s="34"/>
      <c r="AI238" s="2"/>
    </row>
    <row r="239" spans="1:35" ht="13.5" thickBot="1">
      <c r="A239" s="48" t="s">
        <v>234</v>
      </c>
      <c r="B239" s="9" t="s">
        <v>436</v>
      </c>
      <c r="C239" s="11">
        <v>19000</v>
      </c>
      <c r="D239" s="11">
        <v>806.77</v>
      </c>
      <c r="E239" s="11">
        <v>0</v>
      </c>
      <c r="F239" s="11">
        <v>806.77</v>
      </c>
      <c r="G239" s="11">
        <v>19806.77</v>
      </c>
      <c r="H239" s="11">
        <v>0</v>
      </c>
      <c r="I239" s="11">
        <v>19806.77</v>
      </c>
      <c r="J239" s="11">
        <v>19806.77</v>
      </c>
      <c r="K239" s="11">
        <v>0</v>
      </c>
      <c r="L239" s="11">
        <v>19806.77</v>
      </c>
      <c r="M239" s="11">
        <v>0</v>
      </c>
      <c r="N239" s="11">
        <v>0</v>
      </c>
      <c r="O239" s="11">
        <v>0</v>
      </c>
      <c r="P239" s="11">
        <v>19806.77</v>
      </c>
      <c r="Q239" s="11">
        <v>0</v>
      </c>
      <c r="R239" s="11">
        <v>19806.77</v>
      </c>
      <c r="S239" s="11">
        <v>0</v>
      </c>
      <c r="T239" s="11">
        <v>0</v>
      </c>
      <c r="U239" s="11">
        <v>0</v>
      </c>
      <c r="V239" s="11">
        <v>430.07</v>
      </c>
      <c r="W239" s="11">
        <v>0</v>
      </c>
      <c r="X239" s="11">
        <v>430.07</v>
      </c>
      <c r="Y239" s="11">
        <v>19376.7</v>
      </c>
      <c r="Z239" s="11">
        <v>0</v>
      </c>
      <c r="AA239" s="11">
        <v>19376.7</v>
      </c>
      <c r="AB239" s="11">
        <v>0</v>
      </c>
      <c r="AC239" s="11">
        <v>0</v>
      </c>
      <c r="AD239" s="11">
        <v>0</v>
      </c>
      <c r="AE239" s="11">
        <v>0</v>
      </c>
      <c r="AF239" s="31">
        <v>19806.77</v>
      </c>
      <c r="AG239" s="34"/>
      <c r="AI239" s="2"/>
    </row>
    <row r="240" spans="1:35" ht="13.5" thickBot="1">
      <c r="A240" s="48" t="s">
        <v>235</v>
      </c>
      <c r="B240" s="9" t="s">
        <v>437</v>
      </c>
      <c r="C240" s="11">
        <v>5500</v>
      </c>
      <c r="D240" s="11">
        <v>555.02</v>
      </c>
      <c r="E240" s="11">
        <v>0</v>
      </c>
      <c r="F240" s="11">
        <v>555.02</v>
      </c>
      <c r="G240" s="11">
        <v>5555.02</v>
      </c>
      <c r="H240" s="11">
        <v>0</v>
      </c>
      <c r="I240" s="11">
        <v>5555.02</v>
      </c>
      <c r="J240" s="11">
        <v>5555.02</v>
      </c>
      <c r="K240" s="11">
        <v>0</v>
      </c>
      <c r="L240" s="11">
        <v>5555.02</v>
      </c>
      <c r="M240" s="11">
        <v>0</v>
      </c>
      <c r="N240" s="11">
        <v>0</v>
      </c>
      <c r="O240" s="11">
        <v>0</v>
      </c>
      <c r="P240" s="11">
        <v>5555.02</v>
      </c>
      <c r="Q240" s="11">
        <v>0</v>
      </c>
      <c r="R240" s="11">
        <v>5555.02</v>
      </c>
      <c r="S240" s="11">
        <v>0</v>
      </c>
      <c r="T240" s="11">
        <v>0</v>
      </c>
      <c r="U240" s="11">
        <v>0</v>
      </c>
      <c r="V240" s="11">
        <v>0</v>
      </c>
      <c r="W240" s="11">
        <v>0</v>
      </c>
      <c r="X240" s="11">
        <v>0</v>
      </c>
      <c r="Y240" s="11">
        <v>5555.02</v>
      </c>
      <c r="Z240" s="11">
        <v>0</v>
      </c>
      <c r="AA240" s="11">
        <v>5555.02</v>
      </c>
      <c r="AB240" s="11">
        <v>0</v>
      </c>
      <c r="AC240" s="11">
        <v>0</v>
      </c>
      <c r="AD240" s="11">
        <v>0</v>
      </c>
      <c r="AE240" s="11">
        <v>0</v>
      </c>
      <c r="AF240" s="31">
        <v>5555.02</v>
      </c>
      <c r="AG240" s="34"/>
      <c r="AI240" s="21"/>
    </row>
    <row r="241" spans="1:35" ht="13.5" thickBot="1">
      <c r="A241" s="48" t="s">
        <v>236</v>
      </c>
      <c r="B241" s="9" t="s">
        <v>438</v>
      </c>
      <c r="C241" s="11">
        <v>16000</v>
      </c>
      <c r="D241" s="11">
        <v>-34772.29</v>
      </c>
      <c r="E241" s="11">
        <v>0</v>
      </c>
      <c r="F241" s="11">
        <v>-34772.29</v>
      </c>
      <c r="G241" s="11">
        <v>25227.71</v>
      </c>
      <c r="H241" s="11">
        <v>0</v>
      </c>
      <c r="I241" s="11">
        <v>25227.71</v>
      </c>
      <c r="J241" s="11">
        <v>25227.71</v>
      </c>
      <c r="K241" s="11">
        <v>0</v>
      </c>
      <c r="L241" s="11">
        <v>25227.71</v>
      </c>
      <c r="M241" s="11">
        <v>0</v>
      </c>
      <c r="N241" s="11">
        <v>0</v>
      </c>
      <c r="O241" s="11">
        <v>0</v>
      </c>
      <c r="P241" s="11">
        <v>25227.71</v>
      </c>
      <c r="Q241" s="11">
        <v>0</v>
      </c>
      <c r="R241" s="11">
        <v>25227.71</v>
      </c>
      <c r="S241" s="11">
        <v>0</v>
      </c>
      <c r="T241" s="11">
        <v>0</v>
      </c>
      <c r="U241" s="11">
        <v>0</v>
      </c>
      <c r="V241" s="11">
        <v>602.29</v>
      </c>
      <c r="W241" s="11">
        <v>0</v>
      </c>
      <c r="X241" s="11">
        <v>602.29</v>
      </c>
      <c r="Y241" s="11">
        <v>24625.42</v>
      </c>
      <c r="Z241" s="11">
        <v>0</v>
      </c>
      <c r="AA241" s="11">
        <v>24625.42</v>
      </c>
      <c r="AB241" s="11">
        <v>0</v>
      </c>
      <c r="AC241" s="11">
        <v>0</v>
      </c>
      <c r="AD241" s="11">
        <v>0</v>
      </c>
      <c r="AE241" s="11">
        <v>0</v>
      </c>
      <c r="AF241" s="31">
        <v>25227.71</v>
      </c>
      <c r="AG241" s="34"/>
      <c r="AI241" s="2"/>
    </row>
    <row r="242" spans="1:35" ht="51.75" thickBot="1">
      <c r="A242" s="48" t="s">
        <v>237</v>
      </c>
      <c r="B242" s="9" t="s">
        <v>439</v>
      </c>
      <c r="C242" s="15">
        <f>SUM(C243)</f>
        <v>7493711.96</v>
      </c>
      <c r="D242" s="11">
        <v>953228.95</v>
      </c>
      <c r="E242" s="11">
        <v>0</v>
      </c>
      <c r="F242" s="11">
        <v>953228.95</v>
      </c>
      <c r="G242" s="11">
        <v>6742228.95</v>
      </c>
      <c r="H242" s="11">
        <v>0</v>
      </c>
      <c r="I242" s="11">
        <v>6742228.95</v>
      </c>
      <c r="J242" s="11">
        <v>6756710.38</v>
      </c>
      <c r="K242" s="11">
        <v>0</v>
      </c>
      <c r="L242" s="11">
        <v>6756710.38</v>
      </c>
      <c r="M242" s="11">
        <v>17635.91</v>
      </c>
      <c r="N242" s="11">
        <v>0</v>
      </c>
      <c r="O242" s="11">
        <v>17635.91</v>
      </c>
      <c r="P242" s="11">
        <v>6739074.47</v>
      </c>
      <c r="Q242" s="11">
        <v>0</v>
      </c>
      <c r="R242" s="11">
        <v>6739074.47</v>
      </c>
      <c r="S242" s="11">
        <v>0</v>
      </c>
      <c r="T242" s="11">
        <v>0</v>
      </c>
      <c r="U242" s="11">
        <v>0</v>
      </c>
      <c r="V242" s="11">
        <v>56529.94</v>
      </c>
      <c r="W242" s="11">
        <v>0</v>
      </c>
      <c r="X242" s="11">
        <v>56529.94</v>
      </c>
      <c r="Y242" s="11">
        <v>6682544.529999999</v>
      </c>
      <c r="Z242" s="11">
        <v>0</v>
      </c>
      <c r="AA242" s="11">
        <v>6682544.529999999</v>
      </c>
      <c r="AB242" s="11">
        <v>0</v>
      </c>
      <c r="AC242" s="11">
        <v>0</v>
      </c>
      <c r="AD242" s="11">
        <v>0</v>
      </c>
      <c r="AE242" s="11">
        <v>0</v>
      </c>
      <c r="AF242" s="31">
        <v>6742228.95</v>
      </c>
      <c r="AG242" s="34"/>
      <c r="AI242" s="2"/>
    </row>
    <row r="243" spans="1:35" ht="13.5" thickBot="1">
      <c r="A243" s="48" t="s">
        <v>238</v>
      </c>
      <c r="B243" s="9" t="s">
        <v>421</v>
      </c>
      <c r="C243" s="16">
        <f>SUM(C244:C250)</f>
        <v>7493711.96</v>
      </c>
      <c r="D243" s="11">
        <v>953228.95</v>
      </c>
      <c r="E243" s="11">
        <v>0</v>
      </c>
      <c r="F243" s="11">
        <v>953228.95</v>
      </c>
      <c r="G243" s="11">
        <v>6742228.95</v>
      </c>
      <c r="H243" s="11">
        <v>0</v>
      </c>
      <c r="I243" s="11">
        <v>6742228.95</v>
      </c>
      <c r="J243" s="11">
        <v>6756710.38</v>
      </c>
      <c r="K243" s="11">
        <v>0</v>
      </c>
      <c r="L243" s="11">
        <v>6756710.38</v>
      </c>
      <c r="M243" s="11">
        <v>17635.91</v>
      </c>
      <c r="N243" s="11">
        <v>0</v>
      </c>
      <c r="O243" s="11">
        <v>17635.91</v>
      </c>
      <c r="P243" s="11">
        <v>6739074.47</v>
      </c>
      <c r="Q243" s="11">
        <v>0</v>
      </c>
      <c r="R243" s="11">
        <v>6739074.47</v>
      </c>
      <c r="S243" s="11">
        <v>0</v>
      </c>
      <c r="T243" s="11">
        <v>0</v>
      </c>
      <c r="U243" s="11">
        <v>0</v>
      </c>
      <c r="V243" s="11">
        <v>56529.94</v>
      </c>
      <c r="W243" s="11">
        <v>0</v>
      </c>
      <c r="X243" s="11">
        <v>56529.94</v>
      </c>
      <c r="Y243" s="11">
        <v>6682544.529999999</v>
      </c>
      <c r="Z243" s="11">
        <v>0</v>
      </c>
      <c r="AA243" s="11">
        <v>6682544.529999999</v>
      </c>
      <c r="AB243" s="11">
        <v>0</v>
      </c>
      <c r="AC243" s="11">
        <v>0</v>
      </c>
      <c r="AD243" s="11">
        <v>0</v>
      </c>
      <c r="AE243" s="11">
        <v>0</v>
      </c>
      <c r="AF243" s="31">
        <v>6742228.95</v>
      </c>
      <c r="AG243" s="34"/>
      <c r="AI243" s="2"/>
    </row>
    <row r="244" spans="1:33" ht="13.5" thickBot="1">
      <c r="A244" s="48" t="s">
        <v>239</v>
      </c>
      <c r="B244" s="9" t="s">
        <v>440</v>
      </c>
      <c r="C244" s="11">
        <v>43800</v>
      </c>
      <c r="D244" s="11">
        <v>-151.93</v>
      </c>
      <c r="E244" s="11">
        <v>0</v>
      </c>
      <c r="F244" s="11">
        <v>-151.93</v>
      </c>
      <c r="G244" s="11">
        <v>43848.07</v>
      </c>
      <c r="H244" s="11">
        <v>0</v>
      </c>
      <c r="I244" s="11">
        <v>43848.07</v>
      </c>
      <c r="J244" s="11">
        <v>43848.07</v>
      </c>
      <c r="K244" s="11">
        <v>0</v>
      </c>
      <c r="L244" s="11">
        <v>43848.07</v>
      </c>
      <c r="M244" s="11">
        <v>0</v>
      </c>
      <c r="N244" s="11">
        <v>0</v>
      </c>
      <c r="O244" s="11">
        <v>0</v>
      </c>
      <c r="P244" s="11">
        <v>43848.07</v>
      </c>
      <c r="Q244" s="11">
        <v>0</v>
      </c>
      <c r="R244" s="11">
        <v>43848.07</v>
      </c>
      <c r="S244" s="11">
        <v>0</v>
      </c>
      <c r="T244" s="11">
        <v>0</v>
      </c>
      <c r="U244" s="11">
        <v>0</v>
      </c>
      <c r="V244" s="11">
        <v>0</v>
      </c>
      <c r="W244" s="11">
        <v>0</v>
      </c>
      <c r="X244" s="11">
        <v>0</v>
      </c>
      <c r="Y244" s="11">
        <v>43848.07</v>
      </c>
      <c r="Z244" s="11">
        <v>0</v>
      </c>
      <c r="AA244" s="11">
        <v>43848.07</v>
      </c>
      <c r="AB244" s="11">
        <v>0</v>
      </c>
      <c r="AC244" s="11">
        <v>0</v>
      </c>
      <c r="AD244" s="11">
        <v>0</v>
      </c>
      <c r="AE244" s="11">
        <v>0</v>
      </c>
      <c r="AF244" s="31">
        <v>43848.07</v>
      </c>
      <c r="AG244" s="34"/>
    </row>
    <row r="245" spans="1:33" ht="26.25" thickBot="1">
      <c r="A245" s="48" t="s">
        <v>240</v>
      </c>
      <c r="B245" s="9" t="s">
        <v>441</v>
      </c>
      <c r="C245" s="11">
        <v>30000</v>
      </c>
      <c r="D245" s="11">
        <v>1083.15</v>
      </c>
      <c r="E245" s="11">
        <v>0</v>
      </c>
      <c r="F245" s="11">
        <v>1083.15</v>
      </c>
      <c r="G245" s="11">
        <v>51083.15</v>
      </c>
      <c r="H245" s="11">
        <v>0</v>
      </c>
      <c r="I245" s="11">
        <v>51083.15</v>
      </c>
      <c r="J245" s="11">
        <v>51083.15</v>
      </c>
      <c r="K245" s="11">
        <v>0</v>
      </c>
      <c r="L245" s="11">
        <v>51083.15</v>
      </c>
      <c r="M245" s="11">
        <v>0</v>
      </c>
      <c r="N245" s="11">
        <v>0</v>
      </c>
      <c r="O245" s="11">
        <v>0</v>
      </c>
      <c r="P245" s="11">
        <v>51083.15</v>
      </c>
      <c r="Q245" s="11">
        <v>0</v>
      </c>
      <c r="R245" s="11">
        <v>51083.15</v>
      </c>
      <c r="S245" s="11">
        <v>0</v>
      </c>
      <c r="T245" s="11">
        <v>0</v>
      </c>
      <c r="U245" s="11">
        <v>0</v>
      </c>
      <c r="V245" s="11">
        <v>10775.34</v>
      </c>
      <c r="W245" s="11">
        <v>0</v>
      </c>
      <c r="X245" s="11">
        <v>10775.34</v>
      </c>
      <c r="Y245" s="11">
        <v>40307.81</v>
      </c>
      <c r="Z245" s="11">
        <v>0</v>
      </c>
      <c r="AA245" s="11">
        <v>40307.81</v>
      </c>
      <c r="AB245" s="11">
        <v>0</v>
      </c>
      <c r="AC245" s="11">
        <v>0</v>
      </c>
      <c r="AD245" s="11">
        <v>0</v>
      </c>
      <c r="AE245" s="11">
        <v>0</v>
      </c>
      <c r="AF245" s="31">
        <v>51083.15</v>
      </c>
      <c r="AG245" s="34"/>
    </row>
    <row r="246" spans="1:33" ht="26.25" thickBot="1">
      <c r="A246" s="48" t="s">
        <v>241</v>
      </c>
      <c r="B246" s="9" t="s">
        <v>442</v>
      </c>
      <c r="C246" s="11">
        <v>600000</v>
      </c>
      <c r="D246" s="11">
        <v>321.87</v>
      </c>
      <c r="E246" s="11">
        <v>0</v>
      </c>
      <c r="F246" s="11">
        <v>321.87</v>
      </c>
      <c r="G246" s="11">
        <v>625321.87</v>
      </c>
      <c r="H246" s="11">
        <v>0</v>
      </c>
      <c r="I246" s="11">
        <v>625321.87</v>
      </c>
      <c r="J246" s="11">
        <v>625321.87</v>
      </c>
      <c r="K246" s="11">
        <v>0</v>
      </c>
      <c r="L246" s="11">
        <v>625321.87</v>
      </c>
      <c r="M246" s="11">
        <v>525</v>
      </c>
      <c r="N246" s="11">
        <v>0</v>
      </c>
      <c r="O246" s="11">
        <v>525</v>
      </c>
      <c r="P246" s="11">
        <v>624796.87</v>
      </c>
      <c r="Q246" s="11">
        <v>0</v>
      </c>
      <c r="R246" s="11">
        <v>624796.87</v>
      </c>
      <c r="S246" s="11">
        <v>0</v>
      </c>
      <c r="T246" s="11">
        <v>0</v>
      </c>
      <c r="U246" s="11">
        <v>0</v>
      </c>
      <c r="V246" s="11">
        <v>588</v>
      </c>
      <c r="W246" s="11">
        <v>0</v>
      </c>
      <c r="X246" s="11">
        <v>588</v>
      </c>
      <c r="Y246" s="11">
        <v>624208.87</v>
      </c>
      <c r="Z246" s="11">
        <v>0</v>
      </c>
      <c r="AA246" s="11">
        <v>624208.87</v>
      </c>
      <c r="AB246" s="11">
        <v>0</v>
      </c>
      <c r="AC246" s="11">
        <v>0</v>
      </c>
      <c r="AD246" s="11">
        <v>0</v>
      </c>
      <c r="AE246" s="11">
        <v>0</v>
      </c>
      <c r="AF246" s="31">
        <v>625321.87</v>
      </c>
      <c r="AG246" s="34"/>
    </row>
    <row r="247" spans="1:33" ht="13.5" thickBot="1">
      <c r="A247" s="48" t="s">
        <v>242</v>
      </c>
      <c r="B247" s="9" t="s">
        <v>443</v>
      </c>
      <c r="C247" s="11">
        <v>1080000</v>
      </c>
      <c r="D247" s="11">
        <v>6968.42</v>
      </c>
      <c r="E247" s="11">
        <v>0</v>
      </c>
      <c r="F247" s="11">
        <v>6968.42</v>
      </c>
      <c r="G247" s="11">
        <v>1136968.42</v>
      </c>
      <c r="H247" s="11">
        <v>0</v>
      </c>
      <c r="I247" s="11">
        <v>1136968.42</v>
      </c>
      <c r="J247" s="11">
        <v>1137100.42</v>
      </c>
      <c r="K247" s="11">
        <v>0</v>
      </c>
      <c r="L247" s="11">
        <v>1137100.42</v>
      </c>
      <c r="M247" s="11">
        <v>132</v>
      </c>
      <c r="N247" s="11">
        <v>0</v>
      </c>
      <c r="O247" s="11">
        <v>132</v>
      </c>
      <c r="P247" s="11">
        <v>1136968.42</v>
      </c>
      <c r="Q247" s="11">
        <v>0</v>
      </c>
      <c r="R247" s="11">
        <v>1136968.42</v>
      </c>
      <c r="S247" s="11">
        <v>0</v>
      </c>
      <c r="T247" s="11">
        <v>0</v>
      </c>
      <c r="U247" s="11">
        <v>0</v>
      </c>
      <c r="V247" s="11">
        <v>12377.25</v>
      </c>
      <c r="W247" s="11">
        <v>0</v>
      </c>
      <c r="X247" s="11">
        <v>12377.25</v>
      </c>
      <c r="Y247" s="11">
        <v>1124591.17</v>
      </c>
      <c r="Z247" s="11">
        <v>0</v>
      </c>
      <c r="AA247" s="11">
        <v>1124591.17</v>
      </c>
      <c r="AB247" s="11">
        <v>0</v>
      </c>
      <c r="AC247" s="11">
        <v>0</v>
      </c>
      <c r="AD247" s="11">
        <v>0</v>
      </c>
      <c r="AE247" s="11">
        <v>0</v>
      </c>
      <c r="AF247" s="31">
        <v>1136968.42</v>
      </c>
      <c r="AG247" s="34"/>
    </row>
    <row r="248" spans="1:33" ht="26.25" thickBot="1">
      <c r="A248" s="48" t="s">
        <v>243</v>
      </c>
      <c r="B248" s="9" t="s">
        <v>444</v>
      </c>
      <c r="C248" s="11">
        <v>880000</v>
      </c>
      <c r="D248" s="11">
        <v>47606.11</v>
      </c>
      <c r="E248" s="11">
        <v>0</v>
      </c>
      <c r="F248" s="11">
        <v>47606.11</v>
      </c>
      <c r="G248" s="11">
        <v>707606.11</v>
      </c>
      <c r="H248" s="11">
        <v>0</v>
      </c>
      <c r="I248" s="11">
        <v>707606.11</v>
      </c>
      <c r="J248" s="11">
        <v>707930.11</v>
      </c>
      <c r="K248" s="11">
        <v>0</v>
      </c>
      <c r="L248" s="11">
        <v>707930.11</v>
      </c>
      <c r="M248" s="11">
        <v>915.49</v>
      </c>
      <c r="N248" s="11">
        <v>0</v>
      </c>
      <c r="O248" s="11">
        <v>915.49</v>
      </c>
      <c r="P248" s="11">
        <v>707014.62</v>
      </c>
      <c r="Q248" s="11">
        <v>0</v>
      </c>
      <c r="R248" s="11">
        <v>707014.62</v>
      </c>
      <c r="S248" s="11">
        <v>0</v>
      </c>
      <c r="T248" s="11">
        <v>0</v>
      </c>
      <c r="U248" s="11">
        <v>0</v>
      </c>
      <c r="V248" s="11">
        <v>5926.52</v>
      </c>
      <c r="W248" s="11">
        <v>0</v>
      </c>
      <c r="X248" s="11">
        <v>5926.52</v>
      </c>
      <c r="Y248" s="11">
        <v>701088.1</v>
      </c>
      <c r="Z248" s="11">
        <v>0</v>
      </c>
      <c r="AA248" s="11">
        <v>701088.1</v>
      </c>
      <c r="AB248" s="11">
        <v>0</v>
      </c>
      <c r="AC248" s="11">
        <v>0</v>
      </c>
      <c r="AD248" s="11">
        <v>0</v>
      </c>
      <c r="AE248" s="11">
        <v>0</v>
      </c>
      <c r="AF248" s="31">
        <v>707606.11</v>
      </c>
      <c r="AG248" s="34"/>
    </row>
    <row r="249" spans="1:33" ht="13.5" thickBot="1">
      <c r="A249" s="48" t="s">
        <v>244</v>
      </c>
      <c r="B249" s="9" t="s">
        <v>405</v>
      </c>
      <c r="C249" s="11">
        <v>3130000</v>
      </c>
      <c r="D249" s="11">
        <v>897489.37</v>
      </c>
      <c r="E249" s="11">
        <v>0</v>
      </c>
      <c r="F249" s="11">
        <v>897489.37</v>
      </c>
      <c r="G249" s="11">
        <v>2447489.37</v>
      </c>
      <c r="H249" s="11">
        <v>0</v>
      </c>
      <c r="I249" s="11">
        <v>2447489.37</v>
      </c>
      <c r="J249" s="11">
        <v>2461514.8</v>
      </c>
      <c r="K249" s="11">
        <v>0</v>
      </c>
      <c r="L249" s="11">
        <v>2461514.8</v>
      </c>
      <c r="M249" s="11">
        <v>16063.42</v>
      </c>
      <c r="N249" s="11">
        <v>0</v>
      </c>
      <c r="O249" s="11">
        <v>16063.42</v>
      </c>
      <c r="P249" s="11">
        <v>2445451.38</v>
      </c>
      <c r="Q249" s="11">
        <v>0</v>
      </c>
      <c r="R249" s="11">
        <v>2445451.38</v>
      </c>
      <c r="S249" s="11">
        <v>0</v>
      </c>
      <c r="T249" s="11">
        <v>0</v>
      </c>
      <c r="U249" s="11">
        <v>0</v>
      </c>
      <c r="V249" s="11">
        <v>26862.83</v>
      </c>
      <c r="W249" s="11">
        <v>0</v>
      </c>
      <c r="X249" s="11">
        <v>26862.83</v>
      </c>
      <c r="Y249" s="11">
        <v>2418588.55</v>
      </c>
      <c r="Z249" s="11">
        <v>0</v>
      </c>
      <c r="AA249" s="11">
        <v>2418588.55</v>
      </c>
      <c r="AB249" s="11">
        <v>0</v>
      </c>
      <c r="AC249" s="11">
        <v>0</v>
      </c>
      <c r="AD249" s="11">
        <v>0</v>
      </c>
      <c r="AE249" s="11">
        <v>0</v>
      </c>
      <c r="AF249" s="31">
        <v>2447489.37</v>
      </c>
      <c r="AG249" s="34"/>
    </row>
    <row r="250" spans="1:33" ht="13.5" thickBot="1">
      <c r="A250" s="48" t="s">
        <v>245</v>
      </c>
      <c r="B250" s="9" t="s">
        <v>445</v>
      </c>
      <c r="C250" s="11">
        <v>1729911.96</v>
      </c>
      <c r="D250" s="11">
        <v>-88.04</v>
      </c>
      <c r="E250" s="11">
        <v>0</v>
      </c>
      <c r="F250" s="11">
        <v>-88.04</v>
      </c>
      <c r="G250" s="11">
        <v>1729911.96</v>
      </c>
      <c r="H250" s="11">
        <v>0</v>
      </c>
      <c r="I250" s="11">
        <v>1729911.96</v>
      </c>
      <c r="J250" s="11">
        <v>1729911.96</v>
      </c>
      <c r="K250" s="11">
        <v>0</v>
      </c>
      <c r="L250" s="11">
        <v>1729911.96</v>
      </c>
      <c r="M250" s="11">
        <v>0</v>
      </c>
      <c r="N250" s="11">
        <v>0</v>
      </c>
      <c r="O250" s="11">
        <v>0</v>
      </c>
      <c r="P250" s="11">
        <v>1729911.96</v>
      </c>
      <c r="Q250" s="11">
        <v>0</v>
      </c>
      <c r="R250" s="11">
        <v>1729911.96</v>
      </c>
      <c r="S250" s="11">
        <v>0</v>
      </c>
      <c r="T250" s="11">
        <v>0</v>
      </c>
      <c r="U250" s="11">
        <v>0</v>
      </c>
      <c r="V250" s="11">
        <v>0</v>
      </c>
      <c r="W250" s="11">
        <v>0</v>
      </c>
      <c r="X250" s="11">
        <v>0</v>
      </c>
      <c r="Y250" s="11">
        <v>1729911.96</v>
      </c>
      <c r="Z250" s="11">
        <v>0</v>
      </c>
      <c r="AA250" s="11">
        <v>1729911.96</v>
      </c>
      <c r="AB250" s="11">
        <v>0</v>
      </c>
      <c r="AC250" s="11">
        <v>0</v>
      </c>
      <c r="AD250" s="11">
        <v>0</v>
      </c>
      <c r="AE250" s="11">
        <v>0</v>
      </c>
      <c r="AF250" s="31">
        <v>1729911.96</v>
      </c>
      <c r="AG250" s="34"/>
    </row>
    <row r="251" spans="1:33" ht="26.25" thickBot="1">
      <c r="A251" s="48" t="s">
        <v>246</v>
      </c>
      <c r="B251" s="9" t="s">
        <v>446</v>
      </c>
      <c r="C251" s="13">
        <f>SUM(C252+C275+C291)</f>
        <v>4344060</v>
      </c>
      <c r="D251" s="11">
        <v>30499.77</v>
      </c>
      <c r="E251" s="11">
        <v>0</v>
      </c>
      <c r="F251" s="11">
        <v>30499.77</v>
      </c>
      <c r="G251" s="11">
        <v>3341499.77</v>
      </c>
      <c r="H251" s="11">
        <v>0</v>
      </c>
      <c r="I251" s="11">
        <v>3341499.77</v>
      </c>
      <c r="J251" s="11">
        <v>1569851.5899999999</v>
      </c>
      <c r="K251" s="11">
        <v>0</v>
      </c>
      <c r="L251" s="11">
        <v>1569851.5899999999</v>
      </c>
      <c r="M251" s="11">
        <v>61.39</v>
      </c>
      <c r="N251" s="11">
        <v>0</v>
      </c>
      <c r="O251" s="11">
        <v>61.39</v>
      </c>
      <c r="P251" s="11">
        <v>1569790.2</v>
      </c>
      <c r="Q251" s="11">
        <v>0</v>
      </c>
      <c r="R251" s="11">
        <v>1569790.2</v>
      </c>
      <c r="S251" s="11">
        <v>39939.76</v>
      </c>
      <c r="T251" s="11">
        <v>0</v>
      </c>
      <c r="U251" s="11">
        <v>39939.76</v>
      </c>
      <c r="V251" s="11">
        <v>1393708.38</v>
      </c>
      <c r="W251" s="11">
        <v>0</v>
      </c>
      <c r="X251" s="11">
        <v>1393708.38</v>
      </c>
      <c r="Y251" s="11">
        <v>176081.82000000007</v>
      </c>
      <c r="Z251" s="11">
        <v>0</v>
      </c>
      <c r="AA251" s="11">
        <v>176081.82000000007</v>
      </c>
      <c r="AB251" s="11">
        <v>0</v>
      </c>
      <c r="AC251" s="11">
        <v>0</v>
      </c>
      <c r="AD251" s="11">
        <v>0</v>
      </c>
      <c r="AE251" s="11">
        <v>-39939.76</v>
      </c>
      <c r="AF251" s="31">
        <v>3341499.77</v>
      </c>
      <c r="AG251" s="34"/>
    </row>
    <row r="252" spans="1:33" ht="26.25" thickBot="1">
      <c r="A252" s="48" t="s">
        <v>247</v>
      </c>
      <c r="B252" s="9" t="s">
        <v>447</v>
      </c>
      <c r="C252" s="14">
        <f>SUM(C253+C256+C267+C270)</f>
        <v>3090500</v>
      </c>
      <c r="D252" s="11">
        <v>30000</v>
      </c>
      <c r="E252" s="11">
        <v>0</v>
      </c>
      <c r="F252" s="11">
        <v>30000</v>
      </c>
      <c r="G252" s="11">
        <v>3005000</v>
      </c>
      <c r="H252" s="11">
        <v>0</v>
      </c>
      <c r="I252" s="11">
        <v>3005000</v>
      </c>
      <c r="J252" s="11">
        <v>1333366.2799999998</v>
      </c>
      <c r="K252" s="11">
        <v>0</v>
      </c>
      <c r="L252" s="11">
        <v>1333366.2799999998</v>
      </c>
      <c r="M252" s="11">
        <v>61.39</v>
      </c>
      <c r="N252" s="11">
        <v>0</v>
      </c>
      <c r="O252" s="11">
        <v>61.39</v>
      </c>
      <c r="P252" s="11">
        <v>1333304.89</v>
      </c>
      <c r="Q252" s="11">
        <v>0</v>
      </c>
      <c r="R252" s="11">
        <v>1333304.89</v>
      </c>
      <c r="S252" s="11">
        <v>477.7</v>
      </c>
      <c r="T252" s="11">
        <v>0</v>
      </c>
      <c r="U252" s="11">
        <v>477.7</v>
      </c>
      <c r="V252" s="11">
        <v>1316813.69</v>
      </c>
      <c r="W252" s="11">
        <v>0</v>
      </c>
      <c r="X252" s="11">
        <v>1316813.69</v>
      </c>
      <c r="Y252" s="11">
        <v>16491.199999999953</v>
      </c>
      <c r="Z252" s="11">
        <v>0</v>
      </c>
      <c r="AA252" s="11">
        <v>16491.199999999953</v>
      </c>
      <c r="AB252" s="11">
        <v>0</v>
      </c>
      <c r="AC252" s="11">
        <v>0</v>
      </c>
      <c r="AD252" s="11">
        <v>0</v>
      </c>
      <c r="AE252" s="11">
        <v>-477.7</v>
      </c>
      <c r="AF252" s="31">
        <v>3005000</v>
      </c>
      <c r="AG252" s="34"/>
    </row>
    <row r="253" spans="1:33" ht="13.5" thickBot="1">
      <c r="A253" s="48" t="s">
        <v>488</v>
      </c>
      <c r="B253" s="9" t="s">
        <v>513</v>
      </c>
      <c r="C253" s="20">
        <f>SUM(C254)</f>
        <v>0</v>
      </c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31"/>
      <c r="AG253" s="34"/>
    </row>
    <row r="254" spans="1:33" ht="26.25" thickBot="1">
      <c r="A254" s="48" t="s">
        <v>511</v>
      </c>
      <c r="B254" s="9" t="s">
        <v>514</v>
      </c>
      <c r="C254" s="16">
        <f>SUM(C255)</f>
        <v>0</v>
      </c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31"/>
      <c r="AG254" s="34"/>
    </row>
    <row r="255" spans="1:33" ht="26.25" thickBot="1">
      <c r="A255" s="48" t="s">
        <v>512</v>
      </c>
      <c r="B255" s="9" t="s">
        <v>514</v>
      </c>
      <c r="C255" s="11">
        <v>0</v>
      </c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31"/>
      <c r="AG255" s="34"/>
    </row>
    <row r="256" spans="1:33" ht="13.5" thickBot="1">
      <c r="A256" s="48" t="s">
        <v>248</v>
      </c>
      <c r="B256" s="9" t="s">
        <v>448</v>
      </c>
      <c r="C256" s="15">
        <f>SUM(C257+C259+C261+C263)</f>
        <v>750500</v>
      </c>
      <c r="D256" s="11">
        <v>30000</v>
      </c>
      <c r="E256" s="11">
        <v>0</v>
      </c>
      <c r="F256" s="11">
        <v>30000</v>
      </c>
      <c r="G256" s="11">
        <v>605000</v>
      </c>
      <c r="H256" s="11">
        <v>0</v>
      </c>
      <c r="I256" s="11">
        <v>605000</v>
      </c>
      <c r="J256" s="11">
        <v>282109.63</v>
      </c>
      <c r="K256" s="11">
        <v>0</v>
      </c>
      <c r="L256" s="11">
        <v>282109.63</v>
      </c>
      <c r="M256" s="11">
        <v>61.39</v>
      </c>
      <c r="N256" s="11">
        <v>0</v>
      </c>
      <c r="O256" s="11">
        <v>61.39</v>
      </c>
      <c r="P256" s="11">
        <v>282048.24</v>
      </c>
      <c r="Q256" s="11">
        <v>0</v>
      </c>
      <c r="R256" s="11">
        <v>282048.24</v>
      </c>
      <c r="S256" s="11">
        <v>473.81</v>
      </c>
      <c r="T256" s="11">
        <v>0</v>
      </c>
      <c r="U256" s="11">
        <v>473.81</v>
      </c>
      <c r="V256" s="11">
        <v>265557.04</v>
      </c>
      <c r="W256" s="11">
        <v>0</v>
      </c>
      <c r="X256" s="11">
        <v>265557.04</v>
      </c>
      <c r="Y256" s="11">
        <v>16491.20000000001</v>
      </c>
      <c r="Z256" s="11">
        <v>0</v>
      </c>
      <c r="AA256" s="11">
        <v>16491.20000000001</v>
      </c>
      <c r="AB256" s="11">
        <v>0</v>
      </c>
      <c r="AC256" s="11">
        <v>0</v>
      </c>
      <c r="AD256" s="11">
        <v>0</v>
      </c>
      <c r="AE256" s="11">
        <v>-473.81</v>
      </c>
      <c r="AF256" s="31">
        <v>605000</v>
      </c>
      <c r="AG256" s="34"/>
    </row>
    <row r="257" spans="1:33" ht="13.5" thickBot="1">
      <c r="A257" s="48" t="s">
        <v>249</v>
      </c>
      <c r="B257" s="9" t="s">
        <v>449</v>
      </c>
      <c r="C257" s="16">
        <f>SUM(C258)</f>
        <v>420000</v>
      </c>
      <c r="D257" s="11">
        <v>0</v>
      </c>
      <c r="E257" s="11">
        <v>0</v>
      </c>
      <c r="F257" s="11">
        <v>0</v>
      </c>
      <c r="G257" s="11">
        <v>300000</v>
      </c>
      <c r="H257" s="11">
        <v>0</v>
      </c>
      <c r="I257" s="11">
        <v>300000</v>
      </c>
      <c r="J257" s="11">
        <v>135183.78</v>
      </c>
      <c r="K257" s="11">
        <v>0</v>
      </c>
      <c r="L257" s="11">
        <v>135183.78</v>
      </c>
      <c r="M257" s="11">
        <v>0</v>
      </c>
      <c r="N257" s="11">
        <v>0</v>
      </c>
      <c r="O257" s="11">
        <v>0</v>
      </c>
      <c r="P257" s="11">
        <v>135183.78</v>
      </c>
      <c r="Q257" s="11">
        <v>0</v>
      </c>
      <c r="R257" s="11">
        <v>135183.78</v>
      </c>
      <c r="S257" s="11">
        <v>0</v>
      </c>
      <c r="T257" s="11">
        <v>0</v>
      </c>
      <c r="U257" s="11">
        <v>0</v>
      </c>
      <c r="V257" s="11">
        <v>135183.78</v>
      </c>
      <c r="W257" s="11">
        <v>0</v>
      </c>
      <c r="X257" s="11">
        <v>135183.78</v>
      </c>
      <c r="Y257" s="11">
        <v>0</v>
      </c>
      <c r="Z257" s="11">
        <v>0</v>
      </c>
      <c r="AA257" s="11">
        <v>0</v>
      </c>
      <c r="AB257" s="11">
        <v>0</v>
      </c>
      <c r="AC257" s="11">
        <v>0</v>
      </c>
      <c r="AD257" s="11">
        <v>0</v>
      </c>
      <c r="AE257" s="11">
        <v>0</v>
      </c>
      <c r="AF257" s="31">
        <v>300000</v>
      </c>
      <c r="AG257" s="34"/>
    </row>
    <row r="258" spans="1:33" ht="13.5" thickBot="1">
      <c r="A258" s="48" t="s">
        <v>250</v>
      </c>
      <c r="B258" s="9" t="s">
        <v>449</v>
      </c>
      <c r="C258" s="11">
        <v>420000</v>
      </c>
      <c r="D258" s="11">
        <v>0</v>
      </c>
      <c r="E258" s="11">
        <v>0</v>
      </c>
      <c r="F258" s="11">
        <v>0</v>
      </c>
      <c r="G258" s="11">
        <v>300000</v>
      </c>
      <c r="H258" s="11">
        <v>0</v>
      </c>
      <c r="I258" s="11">
        <v>300000</v>
      </c>
      <c r="J258" s="11">
        <v>135183.78</v>
      </c>
      <c r="K258" s="11">
        <v>0</v>
      </c>
      <c r="L258" s="11">
        <v>135183.78</v>
      </c>
      <c r="M258" s="11">
        <v>0</v>
      </c>
      <c r="N258" s="11">
        <v>0</v>
      </c>
      <c r="O258" s="11">
        <v>0</v>
      </c>
      <c r="P258" s="11">
        <v>135183.78</v>
      </c>
      <c r="Q258" s="11">
        <v>0</v>
      </c>
      <c r="R258" s="11">
        <v>135183.78</v>
      </c>
      <c r="S258" s="11">
        <v>0</v>
      </c>
      <c r="T258" s="11">
        <v>0</v>
      </c>
      <c r="U258" s="11">
        <v>0</v>
      </c>
      <c r="V258" s="11">
        <v>135183.78</v>
      </c>
      <c r="W258" s="11">
        <v>0</v>
      </c>
      <c r="X258" s="11">
        <v>135183.78</v>
      </c>
      <c r="Y258" s="11">
        <v>0</v>
      </c>
      <c r="Z258" s="11">
        <v>0</v>
      </c>
      <c r="AA258" s="11">
        <v>0</v>
      </c>
      <c r="AB258" s="11">
        <v>0</v>
      </c>
      <c r="AC258" s="11">
        <v>0</v>
      </c>
      <c r="AD258" s="11">
        <v>0</v>
      </c>
      <c r="AE258" s="11">
        <v>0</v>
      </c>
      <c r="AF258" s="31">
        <v>300000</v>
      </c>
      <c r="AG258" s="34"/>
    </row>
    <row r="259" spans="1:33" ht="51.75" thickBot="1">
      <c r="A259" s="48" t="s">
        <v>251</v>
      </c>
      <c r="B259" s="9" t="s">
        <v>450</v>
      </c>
      <c r="C259" s="16">
        <f>SUM(C260)</f>
        <v>50000</v>
      </c>
      <c r="D259" s="11">
        <v>0</v>
      </c>
      <c r="E259" s="11">
        <v>0</v>
      </c>
      <c r="F259" s="11">
        <v>0</v>
      </c>
      <c r="G259" s="11">
        <v>50000</v>
      </c>
      <c r="H259" s="11">
        <v>0</v>
      </c>
      <c r="I259" s="11">
        <v>50000</v>
      </c>
      <c r="J259" s="11">
        <v>20845.62</v>
      </c>
      <c r="K259" s="11">
        <v>0</v>
      </c>
      <c r="L259" s="11">
        <v>20845.62</v>
      </c>
      <c r="M259" s="11">
        <v>0</v>
      </c>
      <c r="N259" s="11">
        <v>0</v>
      </c>
      <c r="O259" s="11">
        <v>0</v>
      </c>
      <c r="P259" s="11">
        <v>20845.62</v>
      </c>
      <c r="Q259" s="11">
        <v>0</v>
      </c>
      <c r="R259" s="11">
        <v>20845.62</v>
      </c>
      <c r="S259" s="11">
        <v>0</v>
      </c>
      <c r="T259" s="11">
        <v>0</v>
      </c>
      <c r="U259" s="11">
        <v>0</v>
      </c>
      <c r="V259" s="11">
        <v>20845.62</v>
      </c>
      <c r="W259" s="11">
        <v>0</v>
      </c>
      <c r="X259" s="11">
        <v>20845.62</v>
      </c>
      <c r="Y259" s="11">
        <v>0</v>
      </c>
      <c r="Z259" s="11">
        <v>0</v>
      </c>
      <c r="AA259" s="11">
        <v>0</v>
      </c>
      <c r="AB259" s="11">
        <v>0</v>
      </c>
      <c r="AC259" s="11">
        <v>0</v>
      </c>
      <c r="AD259" s="11">
        <v>0</v>
      </c>
      <c r="AE259" s="11">
        <v>0</v>
      </c>
      <c r="AF259" s="31">
        <v>50000</v>
      </c>
      <c r="AG259" s="34"/>
    </row>
    <row r="260" spans="1:33" ht="51.75" thickBot="1">
      <c r="A260" s="48" t="s">
        <v>252</v>
      </c>
      <c r="B260" s="9" t="s">
        <v>450</v>
      </c>
      <c r="C260" s="11">
        <v>50000</v>
      </c>
      <c r="D260" s="11">
        <v>0</v>
      </c>
      <c r="E260" s="11">
        <v>0</v>
      </c>
      <c r="F260" s="11">
        <v>0</v>
      </c>
      <c r="G260" s="11">
        <v>50000</v>
      </c>
      <c r="H260" s="11">
        <v>0</v>
      </c>
      <c r="I260" s="11">
        <v>50000</v>
      </c>
      <c r="J260" s="11">
        <v>20845.62</v>
      </c>
      <c r="K260" s="11">
        <v>0</v>
      </c>
      <c r="L260" s="11">
        <v>20845.62</v>
      </c>
      <c r="M260" s="11">
        <v>0</v>
      </c>
      <c r="N260" s="11">
        <v>0</v>
      </c>
      <c r="O260" s="11">
        <v>0</v>
      </c>
      <c r="P260" s="11">
        <v>20845.62</v>
      </c>
      <c r="Q260" s="11">
        <v>0</v>
      </c>
      <c r="R260" s="11">
        <v>20845.62</v>
      </c>
      <c r="S260" s="11">
        <v>0</v>
      </c>
      <c r="T260" s="11">
        <v>0</v>
      </c>
      <c r="U260" s="11">
        <v>0</v>
      </c>
      <c r="V260" s="11">
        <v>20845.62</v>
      </c>
      <c r="W260" s="11">
        <v>0</v>
      </c>
      <c r="X260" s="11">
        <v>20845.62</v>
      </c>
      <c r="Y260" s="11">
        <v>0</v>
      </c>
      <c r="Z260" s="11">
        <v>0</v>
      </c>
      <c r="AA260" s="11">
        <v>0</v>
      </c>
      <c r="AB260" s="11">
        <v>0</v>
      </c>
      <c r="AC260" s="11">
        <v>0</v>
      </c>
      <c r="AD260" s="11">
        <v>0</v>
      </c>
      <c r="AE260" s="11">
        <v>0</v>
      </c>
      <c r="AF260" s="31">
        <v>50000</v>
      </c>
      <c r="AG260" s="34"/>
    </row>
    <row r="261" spans="1:33" ht="26.25" thickBot="1">
      <c r="A261" s="48" t="s">
        <v>253</v>
      </c>
      <c r="B261" s="9" t="s">
        <v>451</v>
      </c>
      <c r="C261" s="16">
        <f>SUM(C262)</f>
        <v>200000</v>
      </c>
      <c r="D261" s="11">
        <v>0</v>
      </c>
      <c r="E261" s="11">
        <v>0</v>
      </c>
      <c r="F261" s="11">
        <v>0</v>
      </c>
      <c r="G261" s="11">
        <v>200000</v>
      </c>
      <c r="H261" s="11">
        <v>0</v>
      </c>
      <c r="I261" s="11">
        <v>200000</v>
      </c>
      <c r="J261" s="11">
        <v>72261.63</v>
      </c>
      <c r="K261" s="11">
        <v>0</v>
      </c>
      <c r="L261" s="11">
        <v>72261.63</v>
      </c>
      <c r="M261" s="11">
        <v>0</v>
      </c>
      <c r="N261" s="11">
        <v>0</v>
      </c>
      <c r="O261" s="11">
        <v>0</v>
      </c>
      <c r="P261" s="11">
        <v>72261.63</v>
      </c>
      <c r="Q261" s="11">
        <v>0</v>
      </c>
      <c r="R261" s="11">
        <v>72261.63</v>
      </c>
      <c r="S261" s="11">
        <v>311.06</v>
      </c>
      <c r="T261" s="11">
        <v>0</v>
      </c>
      <c r="U261" s="11">
        <v>311.06</v>
      </c>
      <c r="V261" s="11">
        <v>72261.63</v>
      </c>
      <c r="W261" s="11">
        <v>0</v>
      </c>
      <c r="X261" s="11">
        <v>72261.63</v>
      </c>
      <c r="Y261" s="11">
        <v>0</v>
      </c>
      <c r="Z261" s="11">
        <v>0</v>
      </c>
      <c r="AA261" s="11">
        <v>0</v>
      </c>
      <c r="AB261" s="11">
        <v>0</v>
      </c>
      <c r="AC261" s="11">
        <v>0</v>
      </c>
      <c r="AD261" s="11">
        <v>0</v>
      </c>
      <c r="AE261" s="11">
        <v>-311.06</v>
      </c>
      <c r="AF261" s="31">
        <v>200000</v>
      </c>
      <c r="AG261" s="34"/>
    </row>
    <row r="262" spans="1:33" ht="26.25" thickBot="1">
      <c r="A262" s="48" t="s">
        <v>254</v>
      </c>
      <c r="B262" s="9" t="s">
        <v>451</v>
      </c>
      <c r="C262" s="11">
        <v>200000</v>
      </c>
      <c r="D262" s="11">
        <v>0</v>
      </c>
      <c r="E262" s="11">
        <v>0</v>
      </c>
      <c r="F262" s="11">
        <v>0</v>
      </c>
      <c r="G262" s="11">
        <v>200000</v>
      </c>
      <c r="H262" s="11">
        <v>0</v>
      </c>
      <c r="I262" s="11">
        <v>200000</v>
      </c>
      <c r="J262" s="11">
        <v>72261.63</v>
      </c>
      <c r="K262" s="11">
        <v>0</v>
      </c>
      <c r="L262" s="11">
        <v>72261.63</v>
      </c>
      <c r="M262" s="11">
        <v>0</v>
      </c>
      <c r="N262" s="11">
        <v>0</v>
      </c>
      <c r="O262" s="11">
        <v>0</v>
      </c>
      <c r="P262" s="11">
        <v>72261.63</v>
      </c>
      <c r="Q262" s="11">
        <v>0</v>
      </c>
      <c r="R262" s="11">
        <v>72261.63</v>
      </c>
      <c r="S262" s="11">
        <v>311.06</v>
      </c>
      <c r="T262" s="11">
        <v>0</v>
      </c>
      <c r="U262" s="11">
        <v>311.06</v>
      </c>
      <c r="V262" s="11">
        <v>72261.63</v>
      </c>
      <c r="W262" s="11">
        <v>0</v>
      </c>
      <c r="X262" s="11">
        <v>72261.63</v>
      </c>
      <c r="Y262" s="11">
        <v>0</v>
      </c>
      <c r="Z262" s="11">
        <v>0</v>
      </c>
      <c r="AA262" s="11">
        <v>0</v>
      </c>
      <c r="AB262" s="11">
        <v>0</v>
      </c>
      <c r="AC262" s="11">
        <v>0</v>
      </c>
      <c r="AD262" s="11">
        <v>0</v>
      </c>
      <c r="AE262" s="11">
        <v>-311.06</v>
      </c>
      <c r="AF262" s="31">
        <v>200000</v>
      </c>
      <c r="AG262" s="34"/>
    </row>
    <row r="263" spans="1:33" ht="13.5" thickBot="1">
      <c r="A263" s="48" t="s">
        <v>255</v>
      </c>
      <c r="B263" s="9" t="s">
        <v>452</v>
      </c>
      <c r="C263" s="16">
        <f>SUM(C264:C266)</f>
        <v>80500</v>
      </c>
      <c r="D263" s="11">
        <v>30000</v>
      </c>
      <c r="E263" s="11">
        <v>0</v>
      </c>
      <c r="F263" s="11">
        <v>30000</v>
      </c>
      <c r="G263" s="11">
        <v>55000</v>
      </c>
      <c r="H263" s="11">
        <v>0</v>
      </c>
      <c r="I263" s="11">
        <v>55000</v>
      </c>
      <c r="J263" s="11">
        <v>53818.6</v>
      </c>
      <c r="K263" s="11">
        <v>0</v>
      </c>
      <c r="L263" s="11">
        <v>53818.6</v>
      </c>
      <c r="M263" s="11">
        <v>61.39</v>
      </c>
      <c r="N263" s="11">
        <v>0</v>
      </c>
      <c r="O263" s="11">
        <v>61.39</v>
      </c>
      <c r="P263" s="11">
        <v>53757.21</v>
      </c>
      <c r="Q263" s="11">
        <v>0</v>
      </c>
      <c r="R263" s="11">
        <v>53757.21</v>
      </c>
      <c r="S263" s="11">
        <v>162.75</v>
      </c>
      <c r="T263" s="11">
        <v>0</v>
      </c>
      <c r="U263" s="11">
        <v>162.75</v>
      </c>
      <c r="V263" s="11">
        <v>37266.01</v>
      </c>
      <c r="W263" s="11">
        <v>0</v>
      </c>
      <c r="X263" s="11">
        <v>37266.01</v>
      </c>
      <c r="Y263" s="11">
        <v>16491.199999999997</v>
      </c>
      <c r="Z263" s="11">
        <v>0</v>
      </c>
      <c r="AA263" s="11">
        <v>16491.199999999997</v>
      </c>
      <c r="AB263" s="11">
        <v>0</v>
      </c>
      <c r="AC263" s="11">
        <v>0</v>
      </c>
      <c r="AD263" s="11">
        <v>0</v>
      </c>
      <c r="AE263" s="11">
        <v>-162.75</v>
      </c>
      <c r="AF263" s="31">
        <v>55000</v>
      </c>
      <c r="AG263" s="34"/>
    </row>
    <row r="264" spans="1:33" ht="13.5" thickBot="1">
      <c r="A264" s="48" t="s">
        <v>256</v>
      </c>
      <c r="B264" s="9" t="s">
        <v>453</v>
      </c>
      <c r="C264" s="11">
        <v>20000</v>
      </c>
      <c r="D264" s="11">
        <v>0</v>
      </c>
      <c r="E264" s="11">
        <v>0</v>
      </c>
      <c r="F264" s="11">
        <v>0</v>
      </c>
      <c r="G264" s="11">
        <v>10000</v>
      </c>
      <c r="H264" s="11">
        <v>0</v>
      </c>
      <c r="I264" s="11">
        <v>10000</v>
      </c>
      <c r="J264" s="11">
        <v>21139.95</v>
      </c>
      <c r="K264" s="11">
        <v>0</v>
      </c>
      <c r="L264" s="11">
        <v>21139.95</v>
      </c>
      <c r="M264" s="11">
        <v>61.39</v>
      </c>
      <c r="N264" s="11">
        <v>0</v>
      </c>
      <c r="O264" s="11">
        <v>61.39</v>
      </c>
      <c r="P264" s="11">
        <v>21078.56</v>
      </c>
      <c r="Q264" s="11">
        <v>0</v>
      </c>
      <c r="R264" s="11">
        <v>21078.56</v>
      </c>
      <c r="S264" s="11">
        <v>0</v>
      </c>
      <c r="T264" s="11">
        <v>0</v>
      </c>
      <c r="U264" s="11">
        <v>0</v>
      </c>
      <c r="V264" s="11">
        <v>6979.33</v>
      </c>
      <c r="W264" s="11">
        <v>0</v>
      </c>
      <c r="X264" s="11">
        <v>6979.33</v>
      </c>
      <c r="Y264" s="11">
        <v>14099.230000000001</v>
      </c>
      <c r="Z264" s="11">
        <v>0</v>
      </c>
      <c r="AA264" s="11">
        <v>14099.230000000001</v>
      </c>
      <c r="AB264" s="11">
        <v>0</v>
      </c>
      <c r="AC264" s="11">
        <v>0</v>
      </c>
      <c r="AD264" s="11">
        <v>0</v>
      </c>
      <c r="AE264" s="11">
        <v>0</v>
      </c>
      <c r="AF264" s="31">
        <v>10000</v>
      </c>
      <c r="AG264" s="34"/>
    </row>
    <row r="265" spans="1:33" ht="13.5" thickBot="1">
      <c r="A265" s="48" t="s">
        <v>257</v>
      </c>
      <c r="B265" s="9" t="s">
        <v>454</v>
      </c>
      <c r="C265" s="11">
        <v>60000</v>
      </c>
      <c r="D265" s="11">
        <v>30000</v>
      </c>
      <c r="E265" s="11">
        <v>0</v>
      </c>
      <c r="F265" s="11">
        <v>30000</v>
      </c>
      <c r="G265" s="11">
        <v>45000</v>
      </c>
      <c r="H265" s="11">
        <v>0</v>
      </c>
      <c r="I265" s="11">
        <v>45000</v>
      </c>
      <c r="J265" s="11">
        <v>32678.65</v>
      </c>
      <c r="K265" s="11">
        <v>0</v>
      </c>
      <c r="L265" s="11">
        <v>32678.65</v>
      </c>
      <c r="M265" s="11">
        <v>0</v>
      </c>
      <c r="N265" s="11">
        <v>0</v>
      </c>
      <c r="O265" s="11">
        <v>0</v>
      </c>
      <c r="P265" s="11">
        <v>32678.65</v>
      </c>
      <c r="Q265" s="11">
        <v>0</v>
      </c>
      <c r="R265" s="11">
        <v>32678.65</v>
      </c>
      <c r="S265" s="11">
        <v>162.75</v>
      </c>
      <c r="T265" s="11">
        <v>0</v>
      </c>
      <c r="U265" s="11">
        <v>162.75</v>
      </c>
      <c r="V265" s="11">
        <v>30286.68</v>
      </c>
      <c r="W265" s="11">
        <v>0</v>
      </c>
      <c r="X265" s="11">
        <v>30286.68</v>
      </c>
      <c r="Y265" s="11">
        <v>2391.970000000001</v>
      </c>
      <c r="Z265" s="11">
        <v>0</v>
      </c>
      <c r="AA265" s="11">
        <v>2391.970000000001</v>
      </c>
      <c r="AB265" s="11">
        <v>0</v>
      </c>
      <c r="AC265" s="11">
        <v>0</v>
      </c>
      <c r="AD265" s="11">
        <v>0</v>
      </c>
      <c r="AE265" s="11">
        <v>-162.75</v>
      </c>
      <c r="AF265" s="31">
        <v>45000</v>
      </c>
      <c r="AG265" s="34"/>
    </row>
    <row r="266" spans="1:33" ht="39" thickBot="1">
      <c r="A266" s="48" t="s">
        <v>562</v>
      </c>
      <c r="B266" s="9" t="s">
        <v>563</v>
      </c>
      <c r="C266" s="11">
        <v>500</v>
      </c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31"/>
      <c r="AG266" s="34"/>
    </row>
    <row r="267" spans="1:33" ht="13.5" thickBot="1">
      <c r="A267" s="48" t="s">
        <v>258</v>
      </c>
      <c r="B267" s="9" t="s">
        <v>455</v>
      </c>
      <c r="C267" s="15">
        <f>SUM(C268)</f>
        <v>2230000</v>
      </c>
      <c r="D267" s="11">
        <v>0</v>
      </c>
      <c r="E267" s="11">
        <v>0</v>
      </c>
      <c r="F267" s="11">
        <v>0</v>
      </c>
      <c r="G267" s="11">
        <v>2200000</v>
      </c>
      <c r="H267" s="11">
        <v>0</v>
      </c>
      <c r="I267" s="11">
        <v>2200000</v>
      </c>
      <c r="J267" s="11">
        <v>995714.11</v>
      </c>
      <c r="K267" s="11">
        <v>0</v>
      </c>
      <c r="L267" s="11">
        <v>995714.11</v>
      </c>
      <c r="M267" s="11">
        <v>0</v>
      </c>
      <c r="N267" s="11">
        <v>0</v>
      </c>
      <c r="O267" s="11">
        <v>0</v>
      </c>
      <c r="P267" s="11">
        <v>995714.11</v>
      </c>
      <c r="Q267" s="11">
        <v>0</v>
      </c>
      <c r="R267" s="11">
        <v>995714.11</v>
      </c>
      <c r="S267" s="11">
        <v>3.89</v>
      </c>
      <c r="T267" s="11">
        <v>0</v>
      </c>
      <c r="U267" s="11">
        <v>3.89</v>
      </c>
      <c r="V267" s="11">
        <v>995714.11</v>
      </c>
      <c r="W267" s="11">
        <v>0</v>
      </c>
      <c r="X267" s="11">
        <v>995714.11</v>
      </c>
      <c r="Y267" s="11">
        <v>0</v>
      </c>
      <c r="Z267" s="11">
        <v>0</v>
      </c>
      <c r="AA267" s="11">
        <v>0</v>
      </c>
      <c r="AB267" s="11">
        <v>0</v>
      </c>
      <c r="AC267" s="11">
        <v>0</v>
      </c>
      <c r="AD267" s="11">
        <v>0</v>
      </c>
      <c r="AE267" s="11">
        <v>-3.89</v>
      </c>
      <c r="AF267" s="31">
        <v>2200000</v>
      </c>
      <c r="AG267" s="34"/>
    </row>
    <row r="268" spans="1:33" ht="26.25" thickBot="1">
      <c r="A268" s="48" t="s">
        <v>259</v>
      </c>
      <c r="B268" s="9" t="s">
        <v>456</v>
      </c>
      <c r="C268" s="16">
        <f>SUM(C269)</f>
        <v>2230000</v>
      </c>
      <c r="D268" s="11">
        <v>0</v>
      </c>
      <c r="E268" s="11">
        <v>0</v>
      </c>
      <c r="F268" s="11">
        <v>0</v>
      </c>
      <c r="G268" s="11">
        <v>2200000</v>
      </c>
      <c r="H268" s="11">
        <v>0</v>
      </c>
      <c r="I268" s="11">
        <v>2200000</v>
      </c>
      <c r="J268" s="11">
        <v>995714.11</v>
      </c>
      <c r="K268" s="11">
        <v>0</v>
      </c>
      <c r="L268" s="11">
        <v>995714.11</v>
      </c>
      <c r="M268" s="11">
        <v>0</v>
      </c>
      <c r="N268" s="11">
        <v>0</v>
      </c>
      <c r="O268" s="11">
        <v>0</v>
      </c>
      <c r="P268" s="11">
        <v>995714.11</v>
      </c>
      <c r="Q268" s="11">
        <v>0</v>
      </c>
      <c r="R268" s="11">
        <v>995714.11</v>
      </c>
      <c r="S268" s="11">
        <v>3.89</v>
      </c>
      <c r="T268" s="11">
        <v>0</v>
      </c>
      <c r="U268" s="11">
        <v>3.89</v>
      </c>
      <c r="V268" s="11">
        <v>995714.11</v>
      </c>
      <c r="W268" s="11">
        <v>0</v>
      </c>
      <c r="X268" s="11">
        <v>995714.11</v>
      </c>
      <c r="Y268" s="11">
        <v>0</v>
      </c>
      <c r="Z268" s="11">
        <v>0</v>
      </c>
      <c r="AA268" s="11">
        <v>0</v>
      </c>
      <c r="AB268" s="11">
        <v>0</v>
      </c>
      <c r="AC268" s="11">
        <v>0</v>
      </c>
      <c r="AD268" s="11">
        <v>0</v>
      </c>
      <c r="AE268" s="11">
        <v>-3.89</v>
      </c>
      <c r="AF268" s="31">
        <v>2200000</v>
      </c>
      <c r="AG268" s="34"/>
    </row>
    <row r="269" spans="1:33" ht="26.25" thickBot="1">
      <c r="A269" s="48" t="s">
        <v>260</v>
      </c>
      <c r="B269" s="9" t="s">
        <v>456</v>
      </c>
      <c r="C269" s="11">
        <v>2230000</v>
      </c>
      <c r="D269" s="11">
        <v>0</v>
      </c>
      <c r="E269" s="11">
        <v>0</v>
      </c>
      <c r="F269" s="11">
        <v>0</v>
      </c>
      <c r="G269" s="11">
        <v>2200000</v>
      </c>
      <c r="H269" s="11">
        <v>0</v>
      </c>
      <c r="I269" s="11">
        <v>2200000</v>
      </c>
      <c r="J269" s="11">
        <v>995714.11</v>
      </c>
      <c r="K269" s="11">
        <v>0</v>
      </c>
      <c r="L269" s="11">
        <v>995714.11</v>
      </c>
      <c r="M269" s="11">
        <v>0</v>
      </c>
      <c r="N269" s="11">
        <v>0</v>
      </c>
      <c r="O269" s="11">
        <v>0</v>
      </c>
      <c r="P269" s="11">
        <v>995714.11</v>
      </c>
      <c r="Q269" s="11">
        <v>0</v>
      </c>
      <c r="R269" s="11">
        <v>995714.11</v>
      </c>
      <c r="S269" s="11">
        <v>3.89</v>
      </c>
      <c r="T269" s="11">
        <v>0</v>
      </c>
      <c r="U269" s="11">
        <v>3.89</v>
      </c>
      <c r="V269" s="11">
        <v>995714.11</v>
      </c>
      <c r="W269" s="11">
        <v>0</v>
      </c>
      <c r="X269" s="11">
        <v>995714.11</v>
      </c>
      <c r="Y269" s="11">
        <v>0</v>
      </c>
      <c r="Z269" s="11">
        <v>0</v>
      </c>
      <c r="AA269" s="11">
        <v>0</v>
      </c>
      <c r="AB269" s="11">
        <v>0</v>
      </c>
      <c r="AC269" s="11">
        <v>0</v>
      </c>
      <c r="AD269" s="11">
        <v>0</v>
      </c>
      <c r="AE269" s="11">
        <v>-3.89</v>
      </c>
      <c r="AF269" s="31">
        <v>2200000</v>
      </c>
      <c r="AG269" s="34"/>
    </row>
    <row r="270" spans="1:33" ht="13.5" thickBot="1">
      <c r="A270" s="48" t="s">
        <v>261</v>
      </c>
      <c r="B270" s="9" t="s">
        <v>457</v>
      </c>
      <c r="C270" s="15">
        <f>SUM(C271)</f>
        <v>110000</v>
      </c>
      <c r="D270" s="11">
        <v>0</v>
      </c>
      <c r="E270" s="11">
        <v>0</v>
      </c>
      <c r="F270" s="11">
        <v>0</v>
      </c>
      <c r="G270" s="11">
        <v>200000</v>
      </c>
      <c r="H270" s="11">
        <v>0</v>
      </c>
      <c r="I270" s="11">
        <v>200000</v>
      </c>
      <c r="J270" s="11">
        <v>55542.54</v>
      </c>
      <c r="K270" s="11">
        <v>0</v>
      </c>
      <c r="L270" s="11">
        <v>55542.54</v>
      </c>
      <c r="M270" s="11">
        <v>0</v>
      </c>
      <c r="N270" s="11">
        <v>0</v>
      </c>
      <c r="O270" s="11">
        <v>0</v>
      </c>
      <c r="P270" s="11">
        <v>55542.54</v>
      </c>
      <c r="Q270" s="11">
        <v>0</v>
      </c>
      <c r="R270" s="11">
        <v>55542.54</v>
      </c>
      <c r="S270" s="11">
        <v>0</v>
      </c>
      <c r="T270" s="11">
        <v>0</v>
      </c>
      <c r="U270" s="11">
        <v>0</v>
      </c>
      <c r="V270" s="11">
        <v>55542.54</v>
      </c>
      <c r="W270" s="11">
        <v>0</v>
      </c>
      <c r="X270" s="11">
        <v>55542.54</v>
      </c>
      <c r="Y270" s="11">
        <v>0</v>
      </c>
      <c r="Z270" s="11">
        <v>0</v>
      </c>
      <c r="AA270" s="11">
        <v>0</v>
      </c>
      <c r="AB270" s="11">
        <v>0</v>
      </c>
      <c r="AC270" s="11">
        <v>0</v>
      </c>
      <c r="AD270" s="11">
        <v>0</v>
      </c>
      <c r="AE270" s="11">
        <v>0</v>
      </c>
      <c r="AF270" s="31">
        <v>200000</v>
      </c>
      <c r="AG270" s="34"/>
    </row>
    <row r="271" spans="1:33" ht="26.25" thickBot="1">
      <c r="A271" s="48" t="s">
        <v>262</v>
      </c>
      <c r="B271" s="9" t="s">
        <v>458</v>
      </c>
      <c r="C271" s="16">
        <f>SUM(C272)</f>
        <v>110000</v>
      </c>
      <c r="D271" s="11">
        <v>0</v>
      </c>
      <c r="E271" s="11">
        <v>0</v>
      </c>
      <c r="F271" s="11">
        <v>0</v>
      </c>
      <c r="G271" s="11">
        <v>200000</v>
      </c>
      <c r="H271" s="11">
        <v>0</v>
      </c>
      <c r="I271" s="11">
        <v>200000</v>
      </c>
      <c r="J271" s="11">
        <v>55542.54</v>
      </c>
      <c r="K271" s="11">
        <v>0</v>
      </c>
      <c r="L271" s="11">
        <v>55542.54</v>
      </c>
      <c r="M271" s="11">
        <v>0</v>
      </c>
      <c r="N271" s="11">
        <v>0</v>
      </c>
      <c r="O271" s="11">
        <v>0</v>
      </c>
      <c r="P271" s="11">
        <v>55542.54</v>
      </c>
      <c r="Q271" s="11">
        <v>0</v>
      </c>
      <c r="R271" s="11">
        <v>55542.54</v>
      </c>
      <c r="S271" s="11">
        <v>0</v>
      </c>
      <c r="T271" s="11">
        <v>0</v>
      </c>
      <c r="U271" s="11">
        <v>0</v>
      </c>
      <c r="V271" s="11">
        <v>55542.54</v>
      </c>
      <c r="W271" s="11">
        <v>0</v>
      </c>
      <c r="X271" s="11">
        <v>55542.54</v>
      </c>
      <c r="Y271" s="11">
        <v>0</v>
      </c>
      <c r="Z271" s="11">
        <v>0</v>
      </c>
      <c r="AA271" s="11">
        <v>0</v>
      </c>
      <c r="AB271" s="11">
        <v>0</v>
      </c>
      <c r="AC271" s="11">
        <v>0</v>
      </c>
      <c r="AD271" s="11">
        <v>0</v>
      </c>
      <c r="AE271" s="11">
        <v>0</v>
      </c>
      <c r="AF271" s="31">
        <v>200000</v>
      </c>
      <c r="AG271" s="34"/>
    </row>
    <row r="272" spans="1:33" ht="26.25" thickBot="1">
      <c r="A272" s="48" t="s">
        <v>263</v>
      </c>
      <c r="B272" s="9" t="s">
        <v>458</v>
      </c>
      <c r="C272" s="11">
        <v>110000</v>
      </c>
      <c r="D272" s="11">
        <v>0</v>
      </c>
      <c r="E272" s="11">
        <v>0</v>
      </c>
      <c r="F272" s="11">
        <v>0</v>
      </c>
      <c r="G272" s="11">
        <v>200000</v>
      </c>
      <c r="H272" s="11">
        <v>0</v>
      </c>
      <c r="I272" s="11">
        <v>200000</v>
      </c>
      <c r="J272" s="11">
        <v>55542.54</v>
      </c>
      <c r="K272" s="11">
        <v>0</v>
      </c>
      <c r="L272" s="11">
        <v>55542.54</v>
      </c>
      <c r="M272" s="11">
        <v>0</v>
      </c>
      <c r="N272" s="11">
        <v>0</v>
      </c>
      <c r="O272" s="11">
        <v>0</v>
      </c>
      <c r="P272" s="11">
        <v>55542.54</v>
      </c>
      <c r="Q272" s="11">
        <v>0</v>
      </c>
      <c r="R272" s="11">
        <v>55542.54</v>
      </c>
      <c r="S272" s="11">
        <v>0</v>
      </c>
      <c r="T272" s="11">
        <v>0</v>
      </c>
      <c r="U272" s="11">
        <v>0</v>
      </c>
      <c r="V272" s="11">
        <v>55542.54</v>
      </c>
      <c r="W272" s="11">
        <v>0</v>
      </c>
      <c r="X272" s="11">
        <v>55542.54</v>
      </c>
      <c r="Y272" s="11">
        <v>0</v>
      </c>
      <c r="Z272" s="11">
        <v>0</v>
      </c>
      <c r="AA272" s="11">
        <v>0</v>
      </c>
      <c r="AB272" s="11">
        <v>0</v>
      </c>
      <c r="AC272" s="11">
        <v>0</v>
      </c>
      <c r="AD272" s="11">
        <v>0</v>
      </c>
      <c r="AE272" s="11">
        <v>0</v>
      </c>
      <c r="AF272" s="31">
        <v>200000</v>
      </c>
      <c r="AG272" s="34"/>
    </row>
    <row r="273" spans="1:33" ht="13.5" thickBot="1">
      <c r="A273" s="48" t="s">
        <v>515</v>
      </c>
      <c r="B273" s="9" t="s">
        <v>528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31"/>
      <c r="AG273" s="34"/>
    </row>
    <row r="274" spans="1:33" ht="13.5" thickBot="1">
      <c r="A274" s="48" t="s">
        <v>516</v>
      </c>
      <c r="B274" s="9" t="s">
        <v>517</v>
      </c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31"/>
      <c r="AG274" s="35"/>
    </row>
    <row r="275" spans="1:33" ht="13.5" thickBot="1">
      <c r="A275" s="48" t="s">
        <v>264</v>
      </c>
      <c r="B275" s="9" t="s">
        <v>459</v>
      </c>
      <c r="C275" s="14">
        <f>SUM(C276)</f>
        <v>358000</v>
      </c>
      <c r="D275" s="11">
        <v>499.77</v>
      </c>
      <c r="E275" s="11">
        <v>0</v>
      </c>
      <c r="F275" s="11">
        <v>499.77</v>
      </c>
      <c r="G275" s="11">
        <v>336499.77</v>
      </c>
      <c r="H275" s="11">
        <v>0</v>
      </c>
      <c r="I275" s="11">
        <v>336499.77</v>
      </c>
      <c r="J275" s="11">
        <v>236485.31</v>
      </c>
      <c r="K275" s="11">
        <v>0</v>
      </c>
      <c r="L275" s="11">
        <v>236485.31</v>
      </c>
      <c r="M275" s="11">
        <v>0</v>
      </c>
      <c r="N275" s="11">
        <v>0</v>
      </c>
      <c r="O275" s="11">
        <v>0</v>
      </c>
      <c r="P275" s="11">
        <v>236485.31</v>
      </c>
      <c r="Q275" s="11">
        <v>0</v>
      </c>
      <c r="R275" s="11">
        <v>236485.31</v>
      </c>
      <c r="S275" s="11">
        <v>39462.06</v>
      </c>
      <c r="T275" s="11">
        <v>0</v>
      </c>
      <c r="U275" s="11">
        <v>39462.06</v>
      </c>
      <c r="V275" s="11">
        <v>76894.69</v>
      </c>
      <c r="W275" s="11">
        <v>0</v>
      </c>
      <c r="X275" s="11">
        <v>76894.69</v>
      </c>
      <c r="Y275" s="11">
        <v>159590.62</v>
      </c>
      <c r="Z275" s="11">
        <v>0</v>
      </c>
      <c r="AA275" s="11">
        <v>159590.62</v>
      </c>
      <c r="AB275" s="11">
        <v>0</v>
      </c>
      <c r="AC275" s="11">
        <v>0</v>
      </c>
      <c r="AD275" s="11">
        <v>0</v>
      </c>
      <c r="AE275" s="11">
        <v>-39462.06</v>
      </c>
      <c r="AF275" s="31">
        <v>336499.77</v>
      </c>
      <c r="AG275" s="34"/>
    </row>
    <row r="276" spans="1:33" ht="13.5" thickBot="1">
      <c r="A276" s="48" t="s">
        <v>265</v>
      </c>
      <c r="B276" s="9" t="s">
        <v>459</v>
      </c>
      <c r="C276" s="15">
        <f>SUM(C277+C279+C282+C285+C287+C289)</f>
        <v>358000</v>
      </c>
      <c r="D276" s="11">
        <v>499.77</v>
      </c>
      <c r="E276" s="11">
        <v>0</v>
      </c>
      <c r="F276" s="11">
        <v>499.77</v>
      </c>
      <c r="G276" s="11">
        <v>336499.77</v>
      </c>
      <c r="H276" s="11">
        <v>0</v>
      </c>
      <c r="I276" s="11">
        <v>336499.77</v>
      </c>
      <c r="J276" s="11">
        <v>236485.31</v>
      </c>
      <c r="K276" s="11">
        <v>0</v>
      </c>
      <c r="L276" s="11">
        <v>236485.31</v>
      </c>
      <c r="M276" s="11">
        <v>0</v>
      </c>
      <c r="N276" s="11">
        <v>0</v>
      </c>
      <c r="O276" s="11">
        <v>0</v>
      </c>
      <c r="P276" s="11">
        <v>236485.31</v>
      </c>
      <c r="Q276" s="11">
        <v>0</v>
      </c>
      <c r="R276" s="11">
        <v>236485.31</v>
      </c>
      <c r="S276" s="11">
        <v>39462.06</v>
      </c>
      <c r="T276" s="11">
        <v>0</v>
      </c>
      <c r="U276" s="11">
        <v>39462.06</v>
      </c>
      <c r="V276" s="11">
        <v>76894.69</v>
      </c>
      <c r="W276" s="11">
        <v>0</v>
      </c>
      <c r="X276" s="11">
        <v>76894.69</v>
      </c>
      <c r="Y276" s="11">
        <v>159590.62</v>
      </c>
      <c r="Z276" s="11">
        <v>0</v>
      </c>
      <c r="AA276" s="11">
        <v>159590.62</v>
      </c>
      <c r="AB276" s="11">
        <v>0</v>
      </c>
      <c r="AC276" s="11">
        <v>0</v>
      </c>
      <c r="AD276" s="11">
        <v>0</v>
      </c>
      <c r="AE276" s="11">
        <v>-39462.06</v>
      </c>
      <c r="AF276" s="31">
        <v>336499.77</v>
      </c>
      <c r="AG276" s="34"/>
    </row>
    <row r="277" spans="1:33" ht="26.25" thickBot="1">
      <c r="A277" s="48" t="s">
        <v>266</v>
      </c>
      <c r="B277" s="9" t="s">
        <v>460</v>
      </c>
      <c r="C277" s="16">
        <f>SUM(C278)</f>
        <v>3000</v>
      </c>
      <c r="D277" s="11">
        <v>0</v>
      </c>
      <c r="E277" s="11">
        <v>0</v>
      </c>
      <c r="F277" s="11">
        <v>0</v>
      </c>
      <c r="G277" s="11">
        <v>1000</v>
      </c>
      <c r="H277" s="11">
        <v>0</v>
      </c>
      <c r="I277" s="11">
        <v>1000</v>
      </c>
      <c r="J277" s="11">
        <v>2564.34</v>
      </c>
      <c r="K277" s="11">
        <v>0</v>
      </c>
      <c r="L277" s="11">
        <v>2564.34</v>
      </c>
      <c r="M277" s="11">
        <v>0</v>
      </c>
      <c r="N277" s="11">
        <v>0</v>
      </c>
      <c r="O277" s="11">
        <v>0</v>
      </c>
      <c r="P277" s="11">
        <v>2564.34</v>
      </c>
      <c r="Q277" s="11">
        <v>0</v>
      </c>
      <c r="R277" s="11">
        <v>2564.34</v>
      </c>
      <c r="S277" s="11">
        <v>0</v>
      </c>
      <c r="T277" s="11">
        <v>0</v>
      </c>
      <c r="U277" s="11">
        <v>0</v>
      </c>
      <c r="V277" s="11">
        <v>2564.34</v>
      </c>
      <c r="W277" s="11">
        <v>0</v>
      </c>
      <c r="X277" s="11">
        <v>2564.34</v>
      </c>
      <c r="Y277" s="11">
        <v>0</v>
      </c>
      <c r="Z277" s="11">
        <v>0</v>
      </c>
      <c r="AA277" s="11">
        <v>0</v>
      </c>
      <c r="AB277" s="11">
        <v>0</v>
      </c>
      <c r="AC277" s="11">
        <v>0</v>
      </c>
      <c r="AD277" s="11">
        <v>0</v>
      </c>
      <c r="AE277" s="11">
        <v>0</v>
      </c>
      <c r="AF277" s="31">
        <v>1000</v>
      </c>
      <c r="AG277" s="34"/>
    </row>
    <row r="278" spans="1:33" ht="26.25" thickBot="1">
      <c r="A278" s="48" t="s">
        <v>267</v>
      </c>
      <c r="B278" s="9" t="s">
        <v>460</v>
      </c>
      <c r="C278" s="11">
        <v>3000</v>
      </c>
      <c r="D278" s="11">
        <v>0</v>
      </c>
      <c r="E278" s="11">
        <v>0</v>
      </c>
      <c r="F278" s="11">
        <v>0</v>
      </c>
      <c r="G278" s="11">
        <v>1000</v>
      </c>
      <c r="H278" s="11">
        <v>0</v>
      </c>
      <c r="I278" s="11">
        <v>1000</v>
      </c>
      <c r="J278" s="11">
        <v>2564.34</v>
      </c>
      <c r="K278" s="11">
        <v>0</v>
      </c>
      <c r="L278" s="11">
        <v>2564.34</v>
      </c>
      <c r="M278" s="11">
        <v>0</v>
      </c>
      <c r="N278" s="11">
        <v>0</v>
      </c>
      <c r="O278" s="11">
        <v>0</v>
      </c>
      <c r="P278" s="11">
        <v>2564.34</v>
      </c>
      <c r="Q278" s="11">
        <v>0</v>
      </c>
      <c r="R278" s="11">
        <v>2564.34</v>
      </c>
      <c r="S278" s="11">
        <v>0</v>
      </c>
      <c r="T278" s="11">
        <v>0</v>
      </c>
      <c r="U278" s="11">
        <v>0</v>
      </c>
      <c r="V278" s="11">
        <v>2564.34</v>
      </c>
      <c r="W278" s="11">
        <v>0</v>
      </c>
      <c r="X278" s="11">
        <v>2564.34</v>
      </c>
      <c r="Y278" s="11">
        <v>0</v>
      </c>
      <c r="Z278" s="11">
        <v>0</v>
      </c>
      <c r="AA278" s="11">
        <v>0</v>
      </c>
      <c r="AB278" s="11">
        <v>0</v>
      </c>
      <c r="AC278" s="11">
        <v>0</v>
      </c>
      <c r="AD278" s="11">
        <v>0</v>
      </c>
      <c r="AE278" s="11">
        <v>0</v>
      </c>
      <c r="AF278" s="31">
        <v>1000</v>
      </c>
      <c r="AG278" s="34"/>
    </row>
    <row r="279" spans="1:33" ht="13.5" thickBot="1">
      <c r="A279" s="48" t="s">
        <v>268</v>
      </c>
      <c r="B279" s="9" t="s">
        <v>461</v>
      </c>
      <c r="C279" s="16">
        <f>SUM(C280:C281)</f>
        <v>37000</v>
      </c>
      <c r="D279" s="11">
        <v>0</v>
      </c>
      <c r="E279" s="11">
        <v>0</v>
      </c>
      <c r="F279" s="11">
        <v>0</v>
      </c>
      <c r="G279" s="11">
        <v>37000</v>
      </c>
      <c r="H279" s="11">
        <v>0</v>
      </c>
      <c r="I279" s="11">
        <v>37000</v>
      </c>
      <c r="J279" s="11">
        <v>0</v>
      </c>
      <c r="K279" s="11">
        <v>0</v>
      </c>
      <c r="L279" s="11">
        <v>0</v>
      </c>
      <c r="M279" s="11">
        <v>0</v>
      </c>
      <c r="N279" s="11">
        <v>0</v>
      </c>
      <c r="O279" s="11">
        <v>0</v>
      </c>
      <c r="P279" s="11">
        <v>0</v>
      </c>
      <c r="Q279" s="11">
        <v>0</v>
      </c>
      <c r="R279" s="11">
        <v>0</v>
      </c>
      <c r="S279" s="11">
        <v>0</v>
      </c>
      <c r="T279" s="11">
        <v>0</v>
      </c>
      <c r="U279" s="11">
        <v>0</v>
      </c>
      <c r="V279" s="11">
        <v>0</v>
      </c>
      <c r="W279" s="11">
        <v>0</v>
      </c>
      <c r="X279" s="11">
        <v>0</v>
      </c>
      <c r="Y279" s="11">
        <v>0</v>
      </c>
      <c r="Z279" s="11">
        <v>0</v>
      </c>
      <c r="AA279" s="11">
        <v>0</v>
      </c>
      <c r="AB279" s="11">
        <v>0</v>
      </c>
      <c r="AC279" s="11">
        <v>0</v>
      </c>
      <c r="AD279" s="11">
        <v>0</v>
      </c>
      <c r="AE279" s="11">
        <v>0</v>
      </c>
      <c r="AF279" s="31">
        <v>37000</v>
      </c>
      <c r="AG279" s="34"/>
    </row>
    <row r="280" spans="1:33" ht="13.5" thickBot="1">
      <c r="A280" s="48" t="s">
        <v>269</v>
      </c>
      <c r="B280" s="9" t="s">
        <v>461</v>
      </c>
      <c r="C280" s="11">
        <v>6000</v>
      </c>
      <c r="D280" s="11">
        <v>0</v>
      </c>
      <c r="E280" s="11">
        <v>0</v>
      </c>
      <c r="F280" s="11">
        <v>0</v>
      </c>
      <c r="G280" s="11">
        <v>6000</v>
      </c>
      <c r="H280" s="11">
        <v>0</v>
      </c>
      <c r="I280" s="11">
        <v>6000</v>
      </c>
      <c r="J280" s="11">
        <v>0</v>
      </c>
      <c r="K280" s="11">
        <v>0</v>
      </c>
      <c r="L280" s="11">
        <v>0</v>
      </c>
      <c r="M280" s="11">
        <v>0</v>
      </c>
      <c r="N280" s="11">
        <v>0</v>
      </c>
      <c r="O280" s="11">
        <v>0</v>
      </c>
      <c r="P280" s="11">
        <v>0</v>
      </c>
      <c r="Q280" s="11">
        <v>0</v>
      </c>
      <c r="R280" s="11">
        <v>0</v>
      </c>
      <c r="S280" s="11">
        <v>0</v>
      </c>
      <c r="T280" s="11">
        <v>0</v>
      </c>
      <c r="U280" s="11">
        <v>0</v>
      </c>
      <c r="V280" s="11">
        <v>0</v>
      </c>
      <c r="W280" s="11">
        <v>0</v>
      </c>
      <c r="X280" s="11">
        <v>0</v>
      </c>
      <c r="Y280" s="11">
        <v>0</v>
      </c>
      <c r="Z280" s="11">
        <v>0</v>
      </c>
      <c r="AA280" s="11">
        <v>0</v>
      </c>
      <c r="AB280" s="11">
        <v>0</v>
      </c>
      <c r="AC280" s="11">
        <v>0</v>
      </c>
      <c r="AD280" s="11">
        <v>0</v>
      </c>
      <c r="AE280" s="11">
        <v>0</v>
      </c>
      <c r="AF280" s="31">
        <v>6000</v>
      </c>
      <c r="AG280" s="34"/>
    </row>
    <row r="281" spans="1:33" ht="26.25" thickBot="1">
      <c r="A281" s="48" t="s">
        <v>270</v>
      </c>
      <c r="B281" s="9" t="s">
        <v>462</v>
      </c>
      <c r="C281" s="11">
        <v>31000</v>
      </c>
      <c r="D281" s="11">
        <v>0</v>
      </c>
      <c r="E281" s="11">
        <v>0</v>
      </c>
      <c r="F281" s="11">
        <v>0</v>
      </c>
      <c r="G281" s="11">
        <v>31000</v>
      </c>
      <c r="H281" s="11">
        <v>0</v>
      </c>
      <c r="I281" s="11">
        <v>31000</v>
      </c>
      <c r="J281" s="11">
        <v>0</v>
      </c>
      <c r="K281" s="11">
        <v>0</v>
      </c>
      <c r="L281" s="11">
        <v>0</v>
      </c>
      <c r="M281" s="11">
        <v>0</v>
      </c>
      <c r="N281" s="11">
        <v>0</v>
      </c>
      <c r="O281" s="11">
        <v>0</v>
      </c>
      <c r="P281" s="11">
        <v>0</v>
      </c>
      <c r="Q281" s="11">
        <v>0</v>
      </c>
      <c r="R281" s="11">
        <v>0</v>
      </c>
      <c r="S281" s="11">
        <v>0</v>
      </c>
      <c r="T281" s="11">
        <v>0</v>
      </c>
      <c r="U281" s="11">
        <v>0</v>
      </c>
      <c r="V281" s="11">
        <v>0</v>
      </c>
      <c r="W281" s="11">
        <v>0</v>
      </c>
      <c r="X281" s="11">
        <v>0</v>
      </c>
      <c r="Y281" s="11">
        <v>0</v>
      </c>
      <c r="Z281" s="11">
        <v>0</v>
      </c>
      <c r="AA281" s="11">
        <v>0</v>
      </c>
      <c r="AB281" s="11">
        <v>0</v>
      </c>
      <c r="AC281" s="11">
        <v>0</v>
      </c>
      <c r="AD281" s="11">
        <v>0</v>
      </c>
      <c r="AE281" s="11">
        <v>0</v>
      </c>
      <c r="AF281" s="31">
        <v>31000</v>
      </c>
      <c r="AG281" s="34"/>
    </row>
    <row r="282" spans="1:33" ht="26.25" thickBot="1">
      <c r="A282" s="48" t="s">
        <v>271</v>
      </c>
      <c r="B282" s="9" t="s">
        <v>463</v>
      </c>
      <c r="C282" s="16">
        <f>SUM(C283:C284)</f>
        <v>70000</v>
      </c>
      <c r="D282" s="11">
        <v>0</v>
      </c>
      <c r="E282" s="11">
        <v>0</v>
      </c>
      <c r="F282" s="11">
        <v>0</v>
      </c>
      <c r="G282" s="11">
        <v>80000</v>
      </c>
      <c r="H282" s="11">
        <v>0</v>
      </c>
      <c r="I282" s="11">
        <v>80000</v>
      </c>
      <c r="J282" s="11">
        <v>219712.01</v>
      </c>
      <c r="K282" s="11">
        <v>0</v>
      </c>
      <c r="L282" s="11">
        <v>219712.01</v>
      </c>
      <c r="M282" s="11">
        <v>0</v>
      </c>
      <c r="N282" s="11">
        <v>0</v>
      </c>
      <c r="O282" s="11">
        <v>0</v>
      </c>
      <c r="P282" s="11">
        <v>219712.01</v>
      </c>
      <c r="Q282" s="11">
        <v>0</v>
      </c>
      <c r="R282" s="11">
        <v>219712.01</v>
      </c>
      <c r="S282" s="11">
        <v>39462.06</v>
      </c>
      <c r="T282" s="11">
        <v>0</v>
      </c>
      <c r="U282" s="11">
        <v>39462.06</v>
      </c>
      <c r="V282" s="11">
        <v>60121.39</v>
      </c>
      <c r="W282" s="11">
        <v>0</v>
      </c>
      <c r="X282" s="11">
        <v>60121.39</v>
      </c>
      <c r="Y282" s="11">
        <v>159590.62</v>
      </c>
      <c r="Z282" s="11">
        <v>0</v>
      </c>
      <c r="AA282" s="11">
        <v>159590.62</v>
      </c>
      <c r="AB282" s="11">
        <v>0</v>
      </c>
      <c r="AC282" s="11">
        <v>0</v>
      </c>
      <c r="AD282" s="11">
        <v>0</v>
      </c>
      <c r="AE282" s="11">
        <v>-39462.06</v>
      </c>
      <c r="AF282" s="31">
        <v>80000</v>
      </c>
      <c r="AG282" s="34"/>
    </row>
    <row r="283" spans="1:33" ht="39" thickBot="1">
      <c r="A283" s="48" t="s">
        <v>272</v>
      </c>
      <c r="B283" s="9" t="s">
        <v>464</v>
      </c>
      <c r="C283" s="11">
        <v>20000</v>
      </c>
      <c r="D283" s="11">
        <v>0</v>
      </c>
      <c r="E283" s="11">
        <v>0</v>
      </c>
      <c r="F283" s="11">
        <v>0</v>
      </c>
      <c r="G283" s="11">
        <v>20000</v>
      </c>
      <c r="H283" s="11">
        <v>0</v>
      </c>
      <c r="I283" s="11">
        <v>20000</v>
      </c>
      <c r="J283" s="11">
        <v>13552.16</v>
      </c>
      <c r="K283" s="11">
        <v>0</v>
      </c>
      <c r="L283" s="11">
        <v>13552.16</v>
      </c>
      <c r="M283" s="11">
        <v>0</v>
      </c>
      <c r="N283" s="11">
        <v>0</v>
      </c>
      <c r="O283" s="11">
        <v>0</v>
      </c>
      <c r="P283" s="11">
        <v>13552.16</v>
      </c>
      <c r="Q283" s="11">
        <v>0</v>
      </c>
      <c r="R283" s="11">
        <v>13552.16</v>
      </c>
      <c r="S283" s="11">
        <v>13552.16</v>
      </c>
      <c r="T283" s="11">
        <v>0</v>
      </c>
      <c r="U283" s="11">
        <v>13552.16</v>
      </c>
      <c r="V283" s="11">
        <v>13552.16</v>
      </c>
      <c r="W283" s="11">
        <v>0</v>
      </c>
      <c r="X283" s="11">
        <v>13552.16</v>
      </c>
      <c r="Y283" s="11">
        <v>0</v>
      </c>
      <c r="Z283" s="11">
        <v>0</v>
      </c>
      <c r="AA283" s="11">
        <v>0</v>
      </c>
      <c r="AB283" s="11">
        <v>0</v>
      </c>
      <c r="AC283" s="11">
        <v>0</v>
      </c>
      <c r="AD283" s="11">
        <v>0</v>
      </c>
      <c r="AE283" s="11">
        <v>-13552.16</v>
      </c>
      <c r="AF283" s="31">
        <v>20000</v>
      </c>
      <c r="AG283" s="34"/>
    </row>
    <row r="284" spans="1:33" ht="26.25" thickBot="1">
      <c r="A284" s="48" t="s">
        <v>273</v>
      </c>
      <c r="B284" s="9" t="s">
        <v>465</v>
      </c>
      <c r="C284" s="11">
        <v>50000</v>
      </c>
      <c r="D284" s="11">
        <v>0</v>
      </c>
      <c r="E284" s="11">
        <v>0</v>
      </c>
      <c r="F284" s="11">
        <v>0</v>
      </c>
      <c r="G284" s="11">
        <v>60000</v>
      </c>
      <c r="H284" s="11">
        <v>0</v>
      </c>
      <c r="I284" s="11">
        <v>60000</v>
      </c>
      <c r="J284" s="11">
        <v>180249.95</v>
      </c>
      <c r="K284" s="11">
        <v>0</v>
      </c>
      <c r="L284" s="11">
        <v>180249.95</v>
      </c>
      <c r="M284" s="11">
        <v>0</v>
      </c>
      <c r="N284" s="11">
        <v>0</v>
      </c>
      <c r="O284" s="11">
        <v>0</v>
      </c>
      <c r="P284" s="11">
        <v>180249.95</v>
      </c>
      <c r="Q284" s="11">
        <v>0</v>
      </c>
      <c r="R284" s="11">
        <v>180249.95</v>
      </c>
      <c r="S284" s="11">
        <v>0</v>
      </c>
      <c r="T284" s="11">
        <v>0</v>
      </c>
      <c r="U284" s="11">
        <v>0</v>
      </c>
      <c r="V284" s="11">
        <v>20659.33</v>
      </c>
      <c r="W284" s="11">
        <v>0</v>
      </c>
      <c r="X284" s="11">
        <v>20659.33</v>
      </c>
      <c r="Y284" s="11">
        <v>159590.62</v>
      </c>
      <c r="Z284" s="11">
        <v>0</v>
      </c>
      <c r="AA284" s="11">
        <v>159590.62</v>
      </c>
      <c r="AB284" s="11">
        <v>0</v>
      </c>
      <c r="AC284" s="11">
        <v>0</v>
      </c>
      <c r="AD284" s="11">
        <v>0</v>
      </c>
      <c r="AE284" s="11">
        <v>0</v>
      </c>
      <c r="AF284" s="31">
        <v>60000</v>
      </c>
      <c r="AG284" s="34"/>
    </row>
    <row r="285" spans="1:33" ht="13.5" thickBot="1">
      <c r="A285" s="48" t="s">
        <v>539</v>
      </c>
      <c r="B285" s="9" t="s">
        <v>542</v>
      </c>
      <c r="C285" s="16">
        <f>SUM(C286)</f>
        <v>30000</v>
      </c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31"/>
      <c r="AG285" s="34"/>
    </row>
    <row r="286" spans="1:33" ht="13.5" thickBot="1">
      <c r="A286" s="48" t="s">
        <v>540</v>
      </c>
      <c r="B286" s="9" t="s">
        <v>541</v>
      </c>
      <c r="C286" s="11">
        <v>30000</v>
      </c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31"/>
      <c r="AG286" s="34"/>
    </row>
    <row r="287" spans="1:33" ht="39" thickBot="1">
      <c r="A287" s="48" t="s">
        <v>274</v>
      </c>
      <c r="B287" s="9" t="s">
        <v>529</v>
      </c>
      <c r="C287" s="16">
        <f>SUM(C288)</f>
        <v>213000</v>
      </c>
      <c r="D287" s="11">
        <v>499.77</v>
      </c>
      <c r="E287" s="11">
        <v>0</v>
      </c>
      <c r="F287" s="11">
        <v>499.77</v>
      </c>
      <c r="G287" s="11">
        <v>213499.77</v>
      </c>
      <c r="H287" s="11">
        <v>0</v>
      </c>
      <c r="I287" s="11">
        <v>213499.77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  <c r="Q287" s="11">
        <v>0</v>
      </c>
      <c r="R287" s="11">
        <v>0</v>
      </c>
      <c r="S287" s="11">
        <v>0</v>
      </c>
      <c r="T287" s="11">
        <v>0</v>
      </c>
      <c r="U287" s="11">
        <v>0</v>
      </c>
      <c r="V287" s="11">
        <v>0</v>
      </c>
      <c r="W287" s="11">
        <v>0</v>
      </c>
      <c r="X287" s="11">
        <v>0</v>
      </c>
      <c r="Y287" s="11">
        <v>0</v>
      </c>
      <c r="Z287" s="11">
        <v>0</v>
      </c>
      <c r="AA287" s="11">
        <v>0</v>
      </c>
      <c r="AB287" s="11">
        <v>0</v>
      </c>
      <c r="AC287" s="11">
        <v>0</v>
      </c>
      <c r="AD287" s="11">
        <v>0</v>
      </c>
      <c r="AE287" s="11">
        <v>0</v>
      </c>
      <c r="AF287" s="31">
        <v>213499.77</v>
      </c>
      <c r="AG287" s="34"/>
    </row>
    <row r="288" spans="1:33" ht="13.5" thickBot="1">
      <c r="A288" s="48" t="s">
        <v>275</v>
      </c>
      <c r="B288" s="9" t="s">
        <v>467</v>
      </c>
      <c r="C288" s="11">
        <v>213000</v>
      </c>
      <c r="D288" s="11">
        <v>0</v>
      </c>
      <c r="E288" s="11">
        <v>0</v>
      </c>
      <c r="F288" s="11">
        <v>0</v>
      </c>
      <c r="G288" s="11">
        <v>213000</v>
      </c>
      <c r="H288" s="11">
        <v>0</v>
      </c>
      <c r="I288" s="11">
        <v>213000</v>
      </c>
      <c r="J288" s="11">
        <v>0</v>
      </c>
      <c r="K288" s="11">
        <v>0</v>
      </c>
      <c r="L288" s="11">
        <v>0</v>
      </c>
      <c r="M288" s="11">
        <v>0</v>
      </c>
      <c r="N288" s="11">
        <v>0</v>
      </c>
      <c r="O288" s="11">
        <v>0</v>
      </c>
      <c r="P288" s="11">
        <v>0</v>
      </c>
      <c r="Q288" s="11">
        <v>0</v>
      </c>
      <c r="R288" s="11">
        <v>0</v>
      </c>
      <c r="S288" s="11">
        <v>0</v>
      </c>
      <c r="T288" s="11">
        <v>0</v>
      </c>
      <c r="U288" s="11">
        <v>0</v>
      </c>
      <c r="V288" s="11">
        <v>0</v>
      </c>
      <c r="W288" s="11">
        <v>0</v>
      </c>
      <c r="X288" s="11">
        <v>0</v>
      </c>
      <c r="Y288" s="11">
        <v>0</v>
      </c>
      <c r="Z288" s="11">
        <v>0</v>
      </c>
      <c r="AA288" s="11">
        <v>0</v>
      </c>
      <c r="AB288" s="11">
        <v>0</v>
      </c>
      <c r="AC288" s="11">
        <v>0</v>
      </c>
      <c r="AD288" s="11">
        <v>0</v>
      </c>
      <c r="AE288" s="11">
        <v>0</v>
      </c>
      <c r="AF288" s="31">
        <v>213000</v>
      </c>
      <c r="AG288" s="34"/>
    </row>
    <row r="289" spans="1:33" ht="13.5" thickBot="1">
      <c r="A289" s="48" t="s">
        <v>276</v>
      </c>
      <c r="B289" s="9" t="s">
        <v>468</v>
      </c>
      <c r="C289" s="16">
        <f>SUM(C290)</f>
        <v>5000</v>
      </c>
      <c r="D289" s="11">
        <v>0</v>
      </c>
      <c r="E289" s="11">
        <v>0</v>
      </c>
      <c r="F289" s="11">
        <v>0</v>
      </c>
      <c r="G289" s="11">
        <v>5000</v>
      </c>
      <c r="H289" s="11">
        <v>0</v>
      </c>
      <c r="I289" s="11">
        <v>5000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>
        <v>0</v>
      </c>
      <c r="R289" s="11">
        <v>0</v>
      </c>
      <c r="S289" s="11">
        <v>0</v>
      </c>
      <c r="T289" s="11">
        <v>0</v>
      </c>
      <c r="U289" s="11">
        <v>0</v>
      </c>
      <c r="V289" s="11">
        <v>0</v>
      </c>
      <c r="W289" s="11">
        <v>0</v>
      </c>
      <c r="X289" s="11">
        <v>0</v>
      </c>
      <c r="Y289" s="11">
        <v>0</v>
      </c>
      <c r="Z289" s="11">
        <v>0</v>
      </c>
      <c r="AA289" s="11">
        <v>0</v>
      </c>
      <c r="AB289" s="11">
        <v>0</v>
      </c>
      <c r="AC289" s="11">
        <v>0</v>
      </c>
      <c r="AD289" s="11">
        <v>0</v>
      </c>
      <c r="AE289" s="11">
        <v>0</v>
      </c>
      <c r="AF289" s="31">
        <v>5000</v>
      </c>
      <c r="AG289" s="34"/>
    </row>
    <row r="290" spans="1:33" ht="13.5" thickBot="1">
      <c r="A290" s="48" t="s">
        <v>277</v>
      </c>
      <c r="B290" s="9" t="s">
        <v>466</v>
      </c>
      <c r="C290" s="11">
        <v>5000</v>
      </c>
      <c r="D290" s="11">
        <v>0</v>
      </c>
      <c r="E290" s="11">
        <v>0</v>
      </c>
      <c r="F290" s="11">
        <v>0</v>
      </c>
      <c r="G290" s="11">
        <v>5000</v>
      </c>
      <c r="H290" s="11">
        <v>0</v>
      </c>
      <c r="I290" s="11">
        <v>5000</v>
      </c>
      <c r="J290" s="11">
        <v>0</v>
      </c>
      <c r="K290" s="11">
        <v>0</v>
      </c>
      <c r="L290" s="11">
        <v>0</v>
      </c>
      <c r="M290" s="11">
        <v>0</v>
      </c>
      <c r="N290" s="11">
        <v>0</v>
      </c>
      <c r="O290" s="11">
        <v>0</v>
      </c>
      <c r="P290" s="11">
        <v>0</v>
      </c>
      <c r="Q290" s="11">
        <v>0</v>
      </c>
      <c r="R290" s="11">
        <v>0</v>
      </c>
      <c r="S290" s="11">
        <v>0</v>
      </c>
      <c r="T290" s="11">
        <v>0</v>
      </c>
      <c r="U290" s="11">
        <v>0</v>
      </c>
      <c r="V290" s="11">
        <v>0</v>
      </c>
      <c r="W290" s="11">
        <v>0</v>
      </c>
      <c r="X290" s="11">
        <v>0</v>
      </c>
      <c r="Y290" s="11">
        <v>0</v>
      </c>
      <c r="Z290" s="11">
        <v>0</v>
      </c>
      <c r="AA290" s="11">
        <v>0</v>
      </c>
      <c r="AB290" s="11">
        <v>0</v>
      </c>
      <c r="AC290" s="11">
        <v>0</v>
      </c>
      <c r="AD290" s="11">
        <v>0</v>
      </c>
      <c r="AE290" s="11">
        <v>0</v>
      </c>
      <c r="AF290" s="31">
        <v>5000</v>
      </c>
      <c r="AG290" s="34"/>
    </row>
    <row r="291" spans="1:33" ht="26.25" thickBot="1">
      <c r="A291" s="48" t="s">
        <v>530</v>
      </c>
      <c r="B291" s="9" t="s">
        <v>534</v>
      </c>
      <c r="C291" s="14">
        <f>SUM(C292)</f>
        <v>895560</v>
      </c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31"/>
      <c r="AG291" s="34"/>
    </row>
    <row r="292" spans="1:33" ht="13.5" thickBot="1">
      <c r="A292" s="48" t="s">
        <v>531</v>
      </c>
      <c r="B292" s="9" t="s">
        <v>535</v>
      </c>
      <c r="C292" s="20">
        <f>SUM(C293)</f>
        <v>895560</v>
      </c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31"/>
      <c r="AG292" s="34"/>
    </row>
    <row r="293" spans="1:33" ht="39" thickBot="1">
      <c r="A293" s="48" t="s">
        <v>532</v>
      </c>
      <c r="B293" s="9" t="s">
        <v>536</v>
      </c>
      <c r="C293" s="16">
        <f>SUM(C294)</f>
        <v>895560</v>
      </c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31"/>
      <c r="AG293" s="34"/>
    </row>
    <row r="294" spans="1:33" ht="39" thickBot="1">
      <c r="A294" s="48" t="s">
        <v>533</v>
      </c>
      <c r="B294" s="9" t="s">
        <v>536</v>
      </c>
      <c r="C294" s="11">
        <v>895560</v>
      </c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31"/>
      <c r="AG294" s="34"/>
    </row>
    <row r="295" spans="1:33" ht="13.5" thickBot="1">
      <c r="A295" s="48" t="s">
        <v>278</v>
      </c>
      <c r="B295" s="9" t="s">
        <v>469</v>
      </c>
      <c r="C295" s="13">
        <f>SUM(C296)</f>
        <v>6500000</v>
      </c>
      <c r="D295" s="11">
        <v>2499850.06</v>
      </c>
      <c r="E295" s="11">
        <v>0</v>
      </c>
      <c r="F295" s="11">
        <v>2499850.06</v>
      </c>
      <c r="G295" s="11">
        <v>4979850.0600000005</v>
      </c>
      <c r="H295" s="11">
        <v>0</v>
      </c>
      <c r="I295" s="11">
        <v>4979850.0600000005</v>
      </c>
      <c r="J295" s="11">
        <v>4979850.06</v>
      </c>
      <c r="K295" s="11">
        <v>0</v>
      </c>
      <c r="L295" s="11">
        <v>4979850.06</v>
      </c>
      <c r="M295" s="11">
        <v>0</v>
      </c>
      <c r="N295" s="11">
        <v>0</v>
      </c>
      <c r="O295" s="11">
        <v>0</v>
      </c>
      <c r="P295" s="11">
        <v>4979850.06</v>
      </c>
      <c r="Q295" s="11">
        <v>0</v>
      </c>
      <c r="R295" s="11">
        <v>4979850.06</v>
      </c>
      <c r="S295" s="11">
        <v>4979850.06</v>
      </c>
      <c r="T295" s="11">
        <v>0</v>
      </c>
      <c r="U295" s="11">
        <v>4979850.06</v>
      </c>
      <c r="V295" s="11">
        <v>4979850.06</v>
      </c>
      <c r="W295" s="11">
        <v>0</v>
      </c>
      <c r="X295" s="11">
        <v>4979850.06</v>
      </c>
      <c r="Y295" s="11">
        <v>0</v>
      </c>
      <c r="Z295" s="11">
        <v>0</v>
      </c>
      <c r="AA295" s="11">
        <v>0</v>
      </c>
      <c r="AB295" s="11">
        <v>0</v>
      </c>
      <c r="AC295" s="11">
        <v>0</v>
      </c>
      <c r="AD295" s="11">
        <v>0</v>
      </c>
      <c r="AE295" s="11">
        <v>-4979850.06</v>
      </c>
      <c r="AF295" s="31">
        <v>4979850.0600000005</v>
      </c>
      <c r="AG295" s="34"/>
    </row>
    <row r="296" spans="1:33" ht="26.25" thickBot="1">
      <c r="A296" s="48" t="s">
        <v>279</v>
      </c>
      <c r="B296" s="9" t="s">
        <v>470</v>
      </c>
      <c r="C296" s="14">
        <f>SUM(C297+C306)</f>
        <v>6500000</v>
      </c>
      <c r="D296" s="11">
        <v>2499850.06</v>
      </c>
      <c r="E296" s="11">
        <v>0</v>
      </c>
      <c r="F296" s="11">
        <v>2499850.06</v>
      </c>
      <c r="G296" s="11">
        <v>4979850.0600000005</v>
      </c>
      <c r="H296" s="11">
        <v>0</v>
      </c>
      <c r="I296" s="11">
        <v>4979850.0600000005</v>
      </c>
      <c r="J296" s="11">
        <v>4979850.06</v>
      </c>
      <c r="K296" s="11">
        <v>0</v>
      </c>
      <c r="L296" s="11">
        <v>4979850.06</v>
      </c>
      <c r="M296" s="11">
        <v>0</v>
      </c>
      <c r="N296" s="11">
        <v>0</v>
      </c>
      <c r="O296" s="11">
        <v>0</v>
      </c>
      <c r="P296" s="11">
        <v>4979850.06</v>
      </c>
      <c r="Q296" s="11">
        <v>0</v>
      </c>
      <c r="R296" s="11">
        <v>4979850.06</v>
      </c>
      <c r="S296" s="11">
        <v>4979850.06</v>
      </c>
      <c r="T296" s="11">
        <v>0</v>
      </c>
      <c r="U296" s="11">
        <v>4979850.06</v>
      </c>
      <c r="V296" s="11">
        <v>4979850.06</v>
      </c>
      <c r="W296" s="11">
        <v>0</v>
      </c>
      <c r="X296" s="11">
        <v>4979850.06</v>
      </c>
      <c r="Y296" s="11">
        <v>0</v>
      </c>
      <c r="Z296" s="11">
        <v>0</v>
      </c>
      <c r="AA296" s="11">
        <v>0</v>
      </c>
      <c r="AB296" s="11">
        <v>0</v>
      </c>
      <c r="AC296" s="11">
        <v>0</v>
      </c>
      <c r="AD296" s="11">
        <v>0</v>
      </c>
      <c r="AE296" s="11">
        <v>-4979850.06</v>
      </c>
      <c r="AF296" s="31">
        <v>4979850.0600000005</v>
      </c>
      <c r="AG296" s="34"/>
    </row>
    <row r="297" spans="1:33" ht="26.25" thickBot="1">
      <c r="A297" s="48" t="s">
        <v>280</v>
      </c>
      <c r="B297" s="9" t="s">
        <v>471</v>
      </c>
      <c r="C297" s="15">
        <f>SUM(C298+C300+C302+C304)</f>
        <v>3500000</v>
      </c>
      <c r="D297" s="11">
        <v>1551135.62</v>
      </c>
      <c r="E297" s="11">
        <v>0</v>
      </c>
      <c r="F297" s="11">
        <v>1551135.62</v>
      </c>
      <c r="G297" s="11">
        <v>1901135.62</v>
      </c>
      <c r="H297" s="11">
        <v>0</v>
      </c>
      <c r="I297" s="11">
        <v>1901135.62</v>
      </c>
      <c r="J297" s="11">
        <v>1901135.62</v>
      </c>
      <c r="K297" s="11">
        <v>0</v>
      </c>
      <c r="L297" s="11">
        <v>1901135.62</v>
      </c>
      <c r="M297" s="11">
        <v>0</v>
      </c>
      <c r="N297" s="11">
        <v>0</v>
      </c>
      <c r="O297" s="11">
        <v>0</v>
      </c>
      <c r="P297" s="11">
        <v>1901135.62</v>
      </c>
      <c r="Q297" s="11">
        <v>0</v>
      </c>
      <c r="R297" s="11">
        <v>1901135.62</v>
      </c>
      <c r="S297" s="11">
        <v>1901135.62</v>
      </c>
      <c r="T297" s="11">
        <v>0</v>
      </c>
      <c r="U297" s="11">
        <v>1901135.62</v>
      </c>
      <c r="V297" s="11">
        <v>1901135.62</v>
      </c>
      <c r="W297" s="11">
        <v>0</v>
      </c>
      <c r="X297" s="11">
        <v>1901135.62</v>
      </c>
      <c r="Y297" s="11">
        <v>0</v>
      </c>
      <c r="Z297" s="11">
        <v>0</v>
      </c>
      <c r="AA297" s="11">
        <v>0</v>
      </c>
      <c r="AB297" s="11">
        <v>0</v>
      </c>
      <c r="AC297" s="11">
        <v>0</v>
      </c>
      <c r="AD297" s="11">
        <v>0</v>
      </c>
      <c r="AE297" s="11">
        <v>-1901135.62</v>
      </c>
      <c r="AF297" s="31">
        <v>1901135.62</v>
      </c>
      <c r="AG297" s="34"/>
    </row>
    <row r="298" spans="1:33" ht="39" thickBot="1">
      <c r="A298" s="48" t="s">
        <v>281</v>
      </c>
      <c r="B298" s="9" t="s">
        <v>472</v>
      </c>
      <c r="C298" s="16">
        <f>SUM(C299)</f>
        <v>800000</v>
      </c>
      <c r="D298" s="11">
        <v>563664.43</v>
      </c>
      <c r="E298" s="11">
        <v>0</v>
      </c>
      <c r="F298" s="11">
        <v>563664.43</v>
      </c>
      <c r="G298" s="11">
        <v>863664.43</v>
      </c>
      <c r="H298" s="11">
        <v>0</v>
      </c>
      <c r="I298" s="11">
        <v>863664.43</v>
      </c>
      <c r="J298" s="11">
        <v>863664.43</v>
      </c>
      <c r="K298" s="11">
        <v>0</v>
      </c>
      <c r="L298" s="11">
        <v>863664.43</v>
      </c>
      <c r="M298" s="11">
        <v>0</v>
      </c>
      <c r="N298" s="11">
        <v>0</v>
      </c>
      <c r="O298" s="11">
        <v>0</v>
      </c>
      <c r="P298" s="11">
        <v>863664.43</v>
      </c>
      <c r="Q298" s="11">
        <v>0</v>
      </c>
      <c r="R298" s="11">
        <v>863664.43</v>
      </c>
      <c r="S298" s="11">
        <v>863664.43</v>
      </c>
      <c r="T298" s="11">
        <v>0</v>
      </c>
      <c r="U298" s="11">
        <v>863664.43</v>
      </c>
      <c r="V298" s="11">
        <v>863664.43</v>
      </c>
      <c r="W298" s="11">
        <v>0</v>
      </c>
      <c r="X298" s="11">
        <v>863664.43</v>
      </c>
      <c r="Y298" s="11">
        <v>0</v>
      </c>
      <c r="Z298" s="11">
        <v>0</v>
      </c>
      <c r="AA298" s="11">
        <v>0</v>
      </c>
      <c r="AB298" s="11">
        <v>0</v>
      </c>
      <c r="AC298" s="11">
        <v>0</v>
      </c>
      <c r="AD298" s="11">
        <v>0</v>
      </c>
      <c r="AE298" s="11">
        <v>-863664.43</v>
      </c>
      <c r="AF298" s="31">
        <v>863664.43</v>
      </c>
      <c r="AG298" s="34"/>
    </row>
    <row r="299" spans="1:33" ht="39" thickBot="1">
      <c r="A299" s="48" t="s">
        <v>282</v>
      </c>
      <c r="B299" s="9" t="s">
        <v>472</v>
      </c>
      <c r="C299" s="11">
        <v>800000</v>
      </c>
      <c r="D299" s="11">
        <v>563664.43</v>
      </c>
      <c r="E299" s="11">
        <v>0</v>
      </c>
      <c r="F299" s="11">
        <v>563664.43</v>
      </c>
      <c r="G299" s="11">
        <v>863664.43</v>
      </c>
      <c r="H299" s="11">
        <v>0</v>
      </c>
      <c r="I299" s="11">
        <v>863664.43</v>
      </c>
      <c r="J299" s="11">
        <v>863664.43</v>
      </c>
      <c r="K299" s="11">
        <v>0</v>
      </c>
      <c r="L299" s="11">
        <v>863664.43</v>
      </c>
      <c r="M299" s="11">
        <v>0</v>
      </c>
      <c r="N299" s="11">
        <v>0</v>
      </c>
      <c r="O299" s="11">
        <v>0</v>
      </c>
      <c r="P299" s="11">
        <v>863664.43</v>
      </c>
      <c r="Q299" s="11">
        <v>0</v>
      </c>
      <c r="R299" s="11">
        <v>863664.43</v>
      </c>
      <c r="S299" s="11">
        <v>863664.43</v>
      </c>
      <c r="T299" s="11">
        <v>0</v>
      </c>
      <c r="U299" s="11">
        <v>863664.43</v>
      </c>
      <c r="V299" s="11">
        <v>863664.43</v>
      </c>
      <c r="W299" s="11">
        <v>0</v>
      </c>
      <c r="X299" s="11">
        <v>863664.43</v>
      </c>
      <c r="Y299" s="11">
        <v>0</v>
      </c>
      <c r="Z299" s="11">
        <v>0</v>
      </c>
      <c r="AA299" s="11">
        <v>0</v>
      </c>
      <c r="AB299" s="11">
        <v>0</v>
      </c>
      <c r="AC299" s="11">
        <v>0</v>
      </c>
      <c r="AD299" s="11">
        <v>0</v>
      </c>
      <c r="AE299" s="11">
        <v>-863664.43</v>
      </c>
      <c r="AF299" s="31">
        <v>863664.43</v>
      </c>
      <c r="AG299" s="34"/>
    </row>
    <row r="300" spans="1:33" ht="51.75" thickBot="1">
      <c r="A300" s="48" t="s">
        <v>283</v>
      </c>
      <c r="B300" s="9" t="s">
        <v>473</v>
      </c>
      <c r="C300" s="16">
        <f>SUM(C301)</f>
        <v>2500000</v>
      </c>
      <c r="D300" s="11">
        <v>800000</v>
      </c>
      <c r="E300" s="11">
        <v>0</v>
      </c>
      <c r="F300" s="11">
        <v>800000</v>
      </c>
      <c r="G300" s="11">
        <v>850000</v>
      </c>
      <c r="H300" s="11">
        <v>0</v>
      </c>
      <c r="I300" s="11">
        <v>850000</v>
      </c>
      <c r="J300" s="11">
        <v>850000</v>
      </c>
      <c r="K300" s="11">
        <v>0</v>
      </c>
      <c r="L300" s="11">
        <v>850000</v>
      </c>
      <c r="M300" s="11">
        <v>0</v>
      </c>
      <c r="N300" s="11">
        <v>0</v>
      </c>
      <c r="O300" s="11">
        <v>0</v>
      </c>
      <c r="P300" s="11">
        <v>850000</v>
      </c>
      <c r="Q300" s="11">
        <v>0</v>
      </c>
      <c r="R300" s="11">
        <v>850000</v>
      </c>
      <c r="S300" s="11">
        <v>850000</v>
      </c>
      <c r="T300" s="11">
        <v>0</v>
      </c>
      <c r="U300" s="11">
        <v>850000</v>
      </c>
      <c r="V300" s="11">
        <v>850000</v>
      </c>
      <c r="W300" s="11">
        <v>0</v>
      </c>
      <c r="X300" s="11">
        <v>850000</v>
      </c>
      <c r="Y300" s="11">
        <v>0</v>
      </c>
      <c r="Z300" s="11">
        <v>0</v>
      </c>
      <c r="AA300" s="11">
        <v>0</v>
      </c>
      <c r="AB300" s="11">
        <v>0</v>
      </c>
      <c r="AC300" s="11">
        <v>0</v>
      </c>
      <c r="AD300" s="11">
        <v>0</v>
      </c>
      <c r="AE300" s="11">
        <v>-850000</v>
      </c>
      <c r="AF300" s="31">
        <v>850000</v>
      </c>
      <c r="AG300" s="34"/>
    </row>
    <row r="301" spans="1:33" ht="51.75" thickBot="1">
      <c r="A301" s="48" t="s">
        <v>284</v>
      </c>
      <c r="B301" s="9" t="s">
        <v>473</v>
      </c>
      <c r="C301" s="11">
        <v>2500000</v>
      </c>
      <c r="D301" s="11">
        <v>800000</v>
      </c>
      <c r="E301" s="11">
        <v>0</v>
      </c>
      <c r="F301" s="11">
        <v>800000</v>
      </c>
      <c r="G301" s="11">
        <v>850000</v>
      </c>
      <c r="H301" s="11">
        <v>0</v>
      </c>
      <c r="I301" s="11">
        <v>850000</v>
      </c>
      <c r="J301" s="11">
        <v>850000</v>
      </c>
      <c r="K301" s="11">
        <v>0</v>
      </c>
      <c r="L301" s="11">
        <v>850000</v>
      </c>
      <c r="M301" s="11">
        <v>0</v>
      </c>
      <c r="N301" s="11">
        <v>0</v>
      </c>
      <c r="O301" s="11">
        <v>0</v>
      </c>
      <c r="P301" s="11">
        <v>850000</v>
      </c>
      <c r="Q301" s="11">
        <v>0</v>
      </c>
      <c r="R301" s="11">
        <v>850000</v>
      </c>
      <c r="S301" s="11">
        <v>850000</v>
      </c>
      <c r="T301" s="11">
        <v>0</v>
      </c>
      <c r="U301" s="11">
        <v>850000</v>
      </c>
      <c r="V301" s="11">
        <v>850000</v>
      </c>
      <c r="W301" s="11">
        <v>0</v>
      </c>
      <c r="X301" s="11">
        <v>850000</v>
      </c>
      <c r="Y301" s="11">
        <v>0</v>
      </c>
      <c r="Z301" s="11">
        <v>0</v>
      </c>
      <c r="AA301" s="11">
        <v>0</v>
      </c>
      <c r="AB301" s="11">
        <v>0</v>
      </c>
      <c r="AC301" s="11">
        <v>0</v>
      </c>
      <c r="AD301" s="11">
        <v>0</v>
      </c>
      <c r="AE301" s="11">
        <v>-850000</v>
      </c>
      <c r="AF301" s="31">
        <v>850000</v>
      </c>
      <c r="AG301" s="35"/>
    </row>
    <row r="302" spans="1:33" ht="39" thickBot="1">
      <c r="A302" s="48" t="s">
        <v>285</v>
      </c>
      <c r="B302" s="9" t="s">
        <v>474</v>
      </c>
      <c r="C302" s="16">
        <f>SUM(C303)</f>
        <v>0</v>
      </c>
      <c r="D302" s="11">
        <v>42688.32</v>
      </c>
      <c r="E302" s="11">
        <v>0</v>
      </c>
      <c r="F302" s="11">
        <v>42688.32</v>
      </c>
      <c r="G302" s="11">
        <v>42688.32</v>
      </c>
      <c r="H302" s="11">
        <v>0</v>
      </c>
      <c r="I302" s="11">
        <v>42688.32</v>
      </c>
      <c r="J302" s="11">
        <v>42688.32</v>
      </c>
      <c r="K302" s="11">
        <v>0</v>
      </c>
      <c r="L302" s="11">
        <v>42688.32</v>
      </c>
      <c r="M302" s="11">
        <v>0</v>
      </c>
      <c r="N302" s="11">
        <v>0</v>
      </c>
      <c r="O302" s="11">
        <v>0</v>
      </c>
      <c r="P302" s="11">
        <v>42688.32</v>
      </c>
      <c r="Q302" s="11">
        <v>0</v>
      </c>
      <c r="R302" s="11">
        <v>42688.32</v>
      </c>
      <c r="S302" s="11">
        <v>42688.32</v>
      </c>
      <c r="T302" s="11">
        <v>0</v>
      </c>
      <c r="U302" s="11">
        <v>42688.32</v>
      </c>
      <c r="V302" s="11">
        <v>42688.32</v>
      </c>
      <c r="W302" s="11">
        <v>0</v>
      </c>
      <c r="X302" s="11">
        <v>42688.32</v>
      </c>
      <c r="Y302" s="11">
        <v>0</v>
      </c>
      <c r="Z302" s="11">
        <v>0</v>
      </c>
      <c r="AA302" s="11">
        <v>0</v>
      </c>
      <c r="AB302" s="11">
        <v>0</v>
      </c>
      <c r="AC302" s="11">
        <v>0</v>
      </c>
      <c r="AD302" s="11">
        <v>0</v>
      </c>
      <c r="AE302" s="11">
        <v>-42688.32</v>
      </c>
      <c r="AF302" s="31">
        <v>42688.32</v>
      </c>
      <c r="AG302" s="34"/>
    </row>
    <row r="303" spans="1:33" ht="39" thickBot="1">
      <c r="A303" s="48" t="s">
        <v>286</v>
      </c>
      <c r="B303" s="9" t="s">
        <v>474</v>
      </c>
      <c r="C303" s="11">
        <v>0</v>
      </c>
      <c r="D303" s="11">
        <v>42688.32</v>
      </c>
      <c r="E303" s="11">
        <v>0</v>
      </c>
      <c r="F303" s="11">
        <v>42688.32</v>
      </c>
      <c r="G303" s="11">
        <v>42688.32</v>
      </c>
      <c r="H303" s="11">
        <v>0</v>
      </c>
      <c r="I303" s="11">
        <v>42688.32</v>
      </c>
      <c r="J303" s="11">
        <v>42688.32</v>
      </c>
      <c r="K303" s="11">
        <v>0</v>
      </c>
      <c r="L303" s="11">
        <v>42688.32</v>
      </c>
      <c r="M303" s="11">
        <v>0</v>
      </c>
      <c r="N303" s="11">
        <v>0</v>
      </c>
      <c r="O303" s="11">
        <v>0</v>
      </c>
      <c r="P303" s="11">
        <v>42688.32</v>
      </c>
      <c r="Q303" s="11">
        <v>0</v>
      </c>
      <c r="R303" s="11">
        <v>42688.32</v>
      </c>
      <c r="S303" s="11">
        <v>42688.32</v>
      </c>
      <c r="T303" s="11">
        <v>0</v>
      </c>
      <c r="U303" s="11">
        <v>42688.32</v>
      </c>
      <c r="V303" s="11">
        <v>42688.32</v>
      </c>
      <c r="W303" s="11">
        <v>0</v>
      </c>
      <c r="X303" s="11">
        <v>42688.32</v>
      </c>
      <c r="Y303" s="11">
        <v>0</v>
      </c>
      <c r="Z303" s="11">
        <v>0</v>
      </c>
      <c r="AA303" s="11">
        <v>0</v>
      </c>
      <c r="AB303" s="11">
        <v>0</v>
      </c>
      <c r="AC303" s="11">
        <v>0</v>
      </c>
      <c r="AD303" s="11">
        <v>0</v>
      </c>
      <c r="AE303" s="11">
        <v>-42688.32</v>
      </c>
      <c r="AF303" s="31">
        <v>42688.32</v>
      </c>
      <c r="AG303" s="34"/>
    </row>
    <row r="304" spans="1:33" ht="39" thickBot="1">
      <c r="A304" s="48" t="s">
        <v>287</v>
      </c>
      <c r="B304" s="9" t="s">
        <v>475</v>
      </c>
      <c r="C304" s="16">
        <f>SUM(C305)</f>
        <v>200000</v>
      </c>
      <c r="D304" s="11">
        <v>144782.87</v>
      </c>
      <c r="E304" s="11">
        <v>0</v>
      </c>
      <c r="F304" s="11">
        <v>144782.87</v>
      </c>
      <c r="G304" s="11">
        <v>144782.87</v>
      </c>
      <c r="H304" s="11">
        <v>0</v>
      </c>
      <c r="I304" s="11">
        <v>144782.87</v>
      </c>
      <c r="J304" s="11">
        <v>144782.87</v>
      </c>
      <c r="K304" s="11">
        <v>0</v>
      </c>
      <c r="L304" s="11">
        <v>144782.87</v>
      </c>
      <c r="M304" s="11">
        <v>0</v>
      </c>
      <c r="N304" s="11">
        <v>0</v>
      </c>
      <c r="O304" s="11">
        <v>0</v>
      </c>
      <c r="P304" s="11">
        <v>144782.87</v>
      </c>
      <c r="Q304" s="11">
        <v>0</v>
      </c>
      <c r="R304" s="11">
        <v>144782.87</v>
      </c>
      <c r="S304" s="11">
        <v>144782.87</v>
      </c>
      <c r="T304" s="11">
        <v>0</v>
      </c>
      <c r="U304" s="11">
        <v>144782.87</v>
      </c>
      <c r="V304" s="11">
        <v>144782.87</v>
      </c>
      <c r="W304" s="11">
        <v>0</v>
      </c>
      <c r="X304" s="11">
        <v>144782.87</v>
      </c>
      <c r="Y304" s="11">
        <v>0</v>
      </c>
      <c r="Z304" s="11">
        <v>0</v>
      </c>
      <c r="AA304" s="11">
        <v>0</v>
      </c>
      <c r="AB304" s="11">
        <v>0</v>
      </c>
      <c r="AC304" s="11">
        <v>0</v>
      </c>
      <c r="AD304" s="11">
        <v>0</v>
      </c>
      <c r="AE304" s="11">
        <v>-144782.87</v>
      </c>
      <c r="AF304" s="31">
        <v>144782.87</v>
      </c>
      <c r="AG304" s="34"/>
    </row>
    <row r="305" spans="1:33" ht="39" thickBot="1">
      <c r="A305" s="48" t="s">
        <v>288</v>
      </c>
      <c r="B305" s="9" t="s">
        <v>475</v>
      </c>
      <c r="C305" s="11">
        <v>200000</v>
      </c>
      <c r="D305" s="11">
        <v>144782.87</v>
      </c>
      <c r="E305" s="11">
        <v>0</v>
      </c>
      <c r="F305" s="11">
        <v>144782.87</v>
      </c>
      <c r="G305" s="11">
        <v>144782.87</v>
      </c>
      <c r="H305" s="11">
        <v>0</v>
      </c>
      <c r="I305" s="11">
        <v>144782.87</v>
      </c>
      <c r="J305" s="11">
        <v>144782.87</v>
      </c>
      <c r="K305" s="11">
        <v>0</v>
      </c>
      <c r="L305" s="11">
        <v>144782.87</v>
      </c>
      <c r="M305" s="11">
        <v>0</v>
      </c>
      <c r="N305" s="11">
        <v>0</v>
      </c>
      <c r="O305" s="11">
        <v>0</v>
      </c>
      <c r="P305" s="11">
        <v>144782.87</v>
      </c>
      <c r="Q305" s="11">
        <v>0</v>
      </c>
      <c r="R305" s="11">
        <v>144782.87</v>
      </c>
      <c r="S305" s="11">
        <v>144782.87</v>
      </c>
      <c r="T305" s="11">
        <v>0</v>
      </c>
      <c r="U305" s="11">
        <v>144782.87</v>
      </c>
      <c r="V305" s="11">
        <v>144782.87</v>
      </c>
      <c r="W305" s="11">
        <v>0</v>
      </c>
      <c r="X305" s="11">
        <v>144782.87</v>
      </c>
      <c r="Y305" s="11">
        <v>0</v>
      </c>
      <c r="Z305" s="11">
        <v>0</v>
      </c>
      <c r="AA305" s="11">
        <v>0</v>
      </c>
      <c r="AB305" s="11">
        <v>0</v>
      </c>
      <c r="AC305" s="11">
        <v>0</v>
      </c>
      <c r="AD305" s="11">
        <v>0</v>
      </c>
      <c r="AE305" s="11">
        <v>-144782.87</v>
      </c>
      <c r="AF305" s="31">
        <v>144782.87</v>
      </c>
      <c r="AG305" s="34"/>
    </row>
    <row r="306" spans="1:33" ht="26.25" thickBot="1">
      <c r="A306" s="48" t="s">
        <v>289</v>
      </c>
      <c r="B306" s="9" t="s">
        <v>476</v>
      </c>
      <c r="C306" s="15">
        <f>SUM(C307+C309+C311+C313+C315)</f>
        <v>3000000</v>
      </c>
      <c r="D306" s="11">
        <v>948714.44</v>
      </c>
      <c r="E306" s="11">
        <v>0</v>
      </c>
      <c r="F306" s="11">
        <v>948714.44</v>
      </c>
      <c r="G306" s="11">
        <v>3078714.44</v>
      </c>
      <c r="H306" s="11">
        <v>0</v>
      </c>
      <c r="I306" s="11">
        <v>3078714.44</v>
      </c>
      <c r="J306" s="11">
        <v>3078714.44</v>
      </c>
      <c r="K306" s="11">
        <v>0</v>
      </c>
      <c r="L306" s="11">
        <v>3078714.44</v>
      </c>
      <c r="M306" s="11">
        <v>0</v>
      </c>
      <c r="N306" s="11">
        <v>0</v>
      </c>
      <c r="O306" s="11">
        <v>0</v>
      </c>
      <c r="P306" s="11">
        <v>3078714.44</v>
      </c>
      <c r="Q306" s="11">
        <v>0</v>
      </c>
      <c r="R306" s="11">
        <v>3078714.44</v>
      </c>
      <c r="S306" s="11">
        <v>3078714.44</v>
      </c>
      <c r="T306" s="11">
        <v>0</v>
      </c>
      <c r="U306" s="11">
        <v>3078714.44</v>
      </c>
      <c r="V306" s="11">
        <v>3078714.44</v>
      </c>
      <c r="W306" s="11">
        <v>0</v>
      </c>
      <c r="X306" s="11">
        <v>3078714.44</v>
      </c>
      <c r="Y306" s="11">
        <v>0</v>
      </c>
      <c r="Z306" s="11">
        <v>0</v>
      </c>
      <c r="AA306" s="11">
        <v>0</v>
      </c>
      <c r="AB306" s="11">
        <v>0</v>
      </c>
      <c r="AC306" s="11">
        <v>0</v>
      </c>
      <c r="AD306" s="11">
        <v>0</v>
      </c>
      <c r="AE306" s="11">
        <v>-3078714.44</v>
      </c>
      <c r="AF306" s="31">
        <v>3078714.44</v>
      </c>
      <c r="AG306" s="34"/>
    </row>
    <row r="307" spans="1:33" ht="39" thickBot="1">
      <c r="A307" s="48" t="s">
        <v>290</v>
      </c>
      <c r="B307" s="9" t="s">
        <v>477</v>
      </c>
      <c r="C307" s="16">
        <f>SUM(C308)</f>
        <v>800000</v>
      </c>
      <c r="D307" s="11">
        <v>-363664.43</v>
      </c>
      <c r="E307" s="11">
        <v>0</v>
      </c>
      <c r="F307" s="11">
        <v>-363664.43</v>
      </c>
      <c r="G307" s="11">
        <v>1336335.57</v>
      </c>
      <c r="H307" s="11">
        <v>0</v>
      </c>
      <c r="I307" s="11">
        <v>1336335.57</v>
      </c>
      <c r="J307" s="11">
        <v>1336335.57</v>
      </c>
      <c r="K307" s="11">
        <v>0</v>
      </c>
      <c r="L307" s="11">
        <v>1336335.57</v>
      </c>
      <c r="M307" s="11">
        <v>0</v>
      </c>
      <c r="N307" s="11">
        <v>0</v>
      </c>
      <c r="O307" s="11">
        <v>0</v>
      </c>
      <c r="P307" s="11">
        <v>1336335.57</v>
      </c>
      <c r="Q307" s="11">
        <v>0</v>
      </c>
      <c r="R307" s="11">
        <v>1336335.57</v>
      </c>
      <c r="S307" s="11">
        <v>1336335.57</v>
      </c>
      <c r="T307" s="11">
        <v>0</v>
      </c>
      <c r="U307" s="11">
        <v>1336335.57</v>
      </c>
      <c r="V307" s="11">
        <v>1336335.57</v>
      </c>
      <c r="W307" s="11">
        <v>0</v>
      </c>
      <c r="X307" s="11">
        <v>1336335.57</v>
      </c>
      <c r="Y307" s="11">
        <v>0</v>
      </c>
      <c r="Z307" s="11">
        <v>0</v>
      </c>
      <c r="AA307" s="11">
        <v>0</v>
      </c>
      <c r="AB307" s="11">
        <v>0</v>
      </c>
      <c r="AC307" s="11">
        <v>0</v>
      </c>
      <c r="AD307" s="11">
        <v>0</v>
      </c>
      <c r="AE307" s="11">
        <v>-1336335.57</v>
      </c>
      <c r="AF307" s="31">
        <v>1336335.57</v>
      </c>
      <c r="AG307" s="34"/>
    </row>
    <row r="308" spans="1:33" ht="39" thickBot="1">
      <c r="A308" s="48" t="s">
        <v>291</v>
      </c>
      <c r="B308" s="9" t="s">
        <v>477</v>
      </c>
      <c r="C308" s="11">
        <v>800000</v>
      </c>
      <c r="D308" s="11">
        <v>-363664.43</v>
      </c>
      <c r="E308" s="11">
        <v>0</v>
      </c>
      <c r="F308" s="11">
        <v>-363664.43</v>
      </c>
      <c r="G308" s="11">
        <v>1336335.57</v>
      </c>
      <c r="H308" s="11">
        <v>0</v>
      </c>
      <c r="I308" s="11">
        <v>1336335.57</v>
      </c>
      <c r="J308" s="11">
        <v>1336335.57</v>
      </c>
      <c r="K308" s="11">
        <v>0</v>
      </c>
      <c r="L308" s="11">
        <v>1336335.57</v>
      </c>
      <c r="M308" s="11">
        <v>0</v>
      </c>
      <c r="N308" s="11">
        <v>0</v>
      </c>
      <c r="O308" s="11">
        <v>0</v>
      </c>
      <c r="P308" s="11">
        <v>1336335.57</v>
      </c>
      <c r="Q308" s="11">
        <v>0</v>
      </c>
      <c r="R308" s="11">
        <v>1336335.57</v>
      </c>
      <c r="S308" s="11">
        <v>1336335.57</v>
      </c>
      <c r="T308" s="11">
        <v>0</v>
      </c>
      <c r="U308" s="11">
        <v>1336335.57</v>
      </c>
      <c r="V308" s="11">
        <v>1336335.57</v>
      </c>
      <c r="W308" s="11">
        <v>0</v>
      </c>
      <c r="X308" s="11">
        <v>1336335.57</v>
      </c>
      <c r="Y308" s="11">
        <v>0</v>
      </c>
      <c r="Z308" s="11">
        <v>0</v>
      </c>
      <c r="AA308" s="11">
        <v>0</v>
      </c>
      <c r="AB308" s="11">
        <v>0</v>
      </c>
      <c r="AC308" s="11">
        <v>0</v>
      </c>
      <c r="AD308" s="11">
        <v>0</v>
      </c>
      <c r="AE308" s="11">
        <v>-1336335.57</v>
      </c>
      <c r="AF308" s="31">
        <v>1336335.57</v>
      </c>
      <c r="AG308" s="34"/>
    </row>
    <row r="309" spans="1:33" ht="51.75" thickBot="1">
      <c r="A309" s="48" t="s">
        <v>292</v>
      </c>
      <c r="B309" s="9" t="s">
        <v>478</v>
      </c>
      <c r="C309" s="16">
        <f>SUM(C310)</f>
        <v>1900000</v>
      </c>
      <c r="D309" s="11">
        <v>878548.72</v>
      </c>
      <c r="E309" s="11">
        <v>0</v>
      </c>
      <c r="F309" s="11">
        <v>878548.72</v>
      </c>
      <c r="G309" s="11">
        <v>1258548.72</v>
      </c>
      <c r="H309" s="11">
        <v>0</v>
      </c>
      <c r="I309" s="11">
        <v>1258548.72</v>
      </c>
      <c r="J309" s="11">
        <v>1258548.72</v>
      </c>
      <c r="K309" s="11">
        <v>0</v>
      </c>
      <c r="L309" s="11">
        <v>1258548.72</v>
      </c>
      <c r="M309" s="11">
        <v>0</v>
      </c>
      <c r="N309" s="11">
        <v>0</v>
      </c>
      <c r="O309" s="11">
        <v>0</v>
      </c>
      <c r="P309" s="11">
        <v>1258548.72</v>
      </c>
      <c r="Q309" s="11">
        <v>0</v>
      </c>
      <c r="R309" s="11">
        <v>1258548.72</v>
      </c>
      <c r="S309" s="11">
        <v>1258548.72</v>
      </c>
      <c r="T309" s="11">
        <v>0</v>
      </c>
      <c r="U309" s="11">
        <v>1258548.72</v>
      </c>
      <c r="V309" s="11">
        <v>1258548.72</v>
      </c>
      <c r="W309" s="11">
        <v>0</v>
      </c>
      <c r="X309" s="11">
        <v>1258548.72</v>
      </c>
      <c r="Y309" s="11">
        <v>0</v>
      </c>
      <c r="Z309" s="11">
        <v>0</v>
      </c>
      <c r="AA309" s="11">
        <v>0</v>
      </c>
      <c r="AB309" s="11">
        <v>0</v>
      </c>
      <c r="AC309" s="11">
        <v>0</v>
      </c>
      <c r="AD309" s="11">
        <v>0</v>
      </c>
      <c r="AE309" s="11">
        <v>-1258548.72</v>
      </c>
      <c r="AF309" s="31">
        <v>1258548.72</v>
      </c>
      <c r="AG309" s="34"/>
    </row>
    <row r="310" spans="1:33" ht="51.75" thickBot="1">
      <c r="A310" s="48" t="s">
        <v>293</v>
      </c>
      <c r="B310" s="9" t="s">
        <v>478</v>
      </c>
      <c r="C310" s="11">
        <v>1900000</v>
      </c>
      <c r="D310" s="11">
        <v>878548.72</v>
      </c>
      <c r="E310" s="11">
        <v>0</v>
      </c>
      <c r="F310" s="11">
        <v>878548.72</v>
      </c>
      <c r="G310" s="11">
        <v>1258548.72</v>
      </c>
      <c r="H310" s="11">
        <v>0</v>
      </c>
      <c r="I310" s="11">
        <v>1258548.72</v>
      </c>
      <c r="J310" s="11">
        <v>1258548.72</v>
      </c>
      <c r="K310" s="11">
        <v>0</v>
      </c>
      <c r="L310" s="11">
        <v>1258548.72</v>
      </c>
      <c r="M310" s="11">
        <v>0</v>
      </c>
      <c r="N310" s="11">
        <v>0</v>
      </c>
      <c r="O310" s="11">
        <v>0</v>
      </c>
      <c r="P310" s="11">
        <v>1258548.72</v>
      </c>
      <c r="Q310" s="11">
        <v>0</v>
      </c>
      <c r="R310" s="11">
        <v>1258548.72</v>
      </c>
      <c r="S310" s="11">
        <v>1258548.72</v>
      </c>
      <c r="T310" s="11">
        <v>0</v>
      </c>
      <c r="U310" s="11">
        <v>1258548.72</v>
      </c>
      <c r="V310" s="11">
        <v>1258548.72</v>
      </c>
      <c r="W310" s="11">
        <v>0</v>
      </c>
      <c r="X310" s="11">
        <v>1258548.72</v>
      </c>
      <c r="Y310" s="11">
        <v>0</v>
      </c>
      <c r="Z310" s="11">
        <v>0</v>
      </c>
      <c r="AA310" s="11">
        <v>0</v>
      </c>
      <c r="AB310" s="11">
        <v>0</v>
      </c>
      <c r="AC310" s="11">
        <v>0</v>
      </c>
      <c r="AD310" s="11">
        <v>0</v>
      </c>
      <c r="AE310" s="11">
        <v>-1258548.72</v>
      </c>
      <c r="AF310" s="31">
        <v>1258548.72</v>
      </c>
      <c r="AG310" s="34"/>
    </row>
    <row r="311" spans="1:33" ht="39" thickBot="1">
      <c r="A311" s="48" t="s">
        <v>294</v>
      </c>
      <c r="B311" s="9" t="s">
        <v>479</v>
      </c>
      <c r="C311" s="16">
        <f>SUM(C312)</f>
        <v>100000</v>
      </c>
      <c r="D311" s="11">
        <v>393599.25</v>
      </c>
      <c r="E311" s="11">
        <v>0</v>
      </c>
      <c r="F311" s="11">
        <v>393599.25</v>
      </c>
      <c r="G311" s="11">
        <v>443599.25</v>
      </c>
      <c r="H311" s="11">
        <v>0</v>
      </c>
      <c r="I311" s="11">
        <v>443599.25</v>
      </c>
      <c r="J311" s="11">
        <v>443599.25</v>
      </c>
      <c r="K311" s="11">
        <v>0</v>
      </c>
      <c r="L311" s="11">
        <v>443599.25</v>
      </c>
      <c r="M311" s="11">
        <v>0</v>
      </c>
      <c r="N311" s="11">
        <v>0</v>
      </c>
      <c r="O311" s="11">
        <v>0</v>
      </c>
      <c r="P311" s="11">
        <v>443599.25</v>
      </c>
      <c r="Q311" s="11">
        <v>0</v>
      </c>
      <c r="R311" s="11">
        <v>443599.25</v>
      </c>
      <c r="S311" s="11">
        <v>443599.25</v>
      </c>
      <c r="T311" s="11">
        <v>0</v>
      </c>
      <c r="U311" s="11">
        <v>443599.25</v>
      </c>
      <c r="V311" s="11">
        <v>443599.25</v>
      </c>
      <c r="W311" s="11">
        <v>0</v>
      </c>
      <c r="X311" s="11">
        <v>443599.25</v>
      </c>
      <c r="Y311" s="11">
        <v>0</v>
      </c>
      <c r="Z311" s="11">
        <v>0</v>
      </c>
      <c r="AA311" s="11">
        <v>0</v>
      </c>
      <c r="AB311" s="11">
        <v>0</v>
      </c>
      <c r="AC311" s="11">
        <v>0</v>
      </c>
      <c r="AD311" s="11">
        <v>0</v>
      </c>
      <c r="AE311" s="11">
        <v>-443599.25</v>
      </c>
      <c r="AF311" s="31">
        <v>443599.25</v>
      </c>
      <c r="AG311" s="34"/>
    </row>
    <row r="312" spans="1:33" ht="39" thickBot="1">
      <c r="A312" s="48" t="s">
        <v>295</v>
      </c>
      <c r="B312" s="9" t="s">
        <v>479</v>
      </c>
      <c r="C312" s="11">
        <v>100000</v>
      </c>
      <c r="D312" s="11">
        <v>393599.25</v>
      </c>
      <c r="E312" s="11">
        <v>0</v>
      </c>
      <c r="F312" s="11">
        <v>393599.25</v>
      </c>
      <c r="G312" s="11">
        <v>443599.25</v>
      </c>
      <c r="H312" s="11">
        <v>0</v>
      </c>
      <c r="I312" s="11">
        <v>443599.25</v>
      </c>
      <c r="J312" s="11">
        <v>443599.25</v>
      </c>
      <c r="K312" s="11">
        <v>0</v>
      </c>
      <c r="L312" s="11">
        <v>443599.25</v>
      </c>
      <c r="M312" s="11">
        <v>0</v>
      </c>
      <c r="N312" s="11">
        <v>0</v>
      </c>
      <c r="O312" s="11">
        <v>0</v>
      </c>
      <c r="P312" s="11">
        <v>443599.25</v>
      </c>
      <c r="Q312" s="11">
        <v>0</v>
      </c>
      <c r="R312" s="11">
        <v>443599.25</v>
      </c>
      <c r="S312" s="11">
        <v>443599.25</v>
      </c>
      <c r="T312" s="11">
        <v>0</v>
      </c>
      <c r="U312" s="11">
        <v>443599.25</v>
      </c>
      <c r="V312" s="11">
        <v>443599.25</v>
      </c>
      <c r="W312" s="11">
        <v>0</v>
      </c>
      <c r="X312" s="11">
        <v>443599.25</v>
      </c>
      <c r="Y312" s="11">
        <v>0</v>
      </c>
      <c r="Z312" s="11">
        <v>0</v>
      </c>
      <c r="AA312" s="11">
        <v>0</v>
      </c>
      <c r="AB312" s="11">
        <v>0</v>
      </c>
      <c r="AC312" s="11">
        <v>0</v>
      </c>
      <c r="AD312" s="11">
        <v>0</v>
      </c>
      <c r="AE312" s="11">
        <v>-443599.25</v>
      </c>
      <c r="AF312" s="31">
        <v>443599.25</v>
      </c>
      <c r="AG312" s="34"/>
    </row>
    <row r="313" spans="1:33" ht="39" thickBot="1">
      <c r="A313" s="48" t="s">
        <v>296</v>
      </c>
      <c r="B313" s="9" t="s">
        <v>480</v>
      </c>
      <c r="C313" s="16">
        <f>SUM(C314)</f>
        <v>0</v>
      </c>
      <c r="D313" s="11">
        <v>40230.9</v>
      </c>
      <c r="E313" s="11">
        <v>0</v>
      </c>
      <c r="F313" s="11">
        <v>40230.9</v>
      </c>
      <c r="G313" s="11">
        <v>40230.9</v>
      </c>
      <c r="H313" s="11">
        <v>0</v>
      </c>
      <c r="I313" s="11">
        <v>40230.9</v>
      </c>
      <c r="J313" s="11">
        <v>40230.9</v>
      </c>
      <c r="K313" s="11">
        <v>0</v>
      </c>
      <c r="L313" s="11">
        <v>40230.9</v>
      </c>
      <c r="M313" s="11">
        <v>0</v>
      </c>
      <c r="N313" s="11">
        <v>0</v>
      </c>
      <c r="O313" s="11">
        <v>0</v>
      </c>
      <c r="P313" s="11">
        <v>40230.9</v>
      </c>
      <c r="Q313" s="11">
        <v>0</v>
      </c>
      <c r="R313" s="11">
        <v>40230.9</v>
      </c>
      <c r="S313" s="11">
        <v>40230.9</v>
      </c>
      <c r="T313" s="11">
        <v>0</v>
      </c>
      <c r="U313" s="11">
        <v>40230.9</v>
      </c>
      <c r="V313" s="11">
        <v>40230.9</v>
      </c>
      <c r="W313" s="11">
        <v>0</v>
      </c>
      <c r="X313" s="11">
        <v>40230.9</v>
      </c>
      <c r="Y313" s="11">
        <v>0</v>
      </c>
      <c r="Z313" s="11">
        <v>0</v>
      </c>
      <c r="AA313" s="11">
        <v>0</v>
      </c>
      <c r="AB313" s="11">
        <v>0</v>
      </c>
      <c r="AC313" s="11">
        <v>0</v>
      </c>
      <c r="AD313" s="11">
        <v>0</v>
      </c>
      <c r="AE313" s="11">
        <v>-40230.9</v>
      </c>
      <c r="AF313" s="31">
        <v>40230.9</v>
      </c>
      <c r="AG313" s="34"/>
    </row>
    <row r="314" spans="1:33" ht="39" thickBot="1">
      <c r="A314" s="49" t="s">
        <v>297</v>
      </c>
      <c r="B314" s="22" t="s">
        <v>480</v>
      </c>
      <c r="C314" s="23">
        <v>0</v>
      </c>
      <c r="D314" s="23">
        <v>40230.9</v>
      </c>
      <c r="E314" s="23">
        <v>0</v>
      </c>
      <c r="F314" s="23">
        <v>40230.9</v>
      </c>
      <c r="G314" s="23">
        <v>40230.9</v>
      </c>
      <c r="H314" s="23">
        <v>0</v>
      </c>
      <c r="I314" s="23">
        <v>40230.9</v>
      </c>
      <c r="J314" s="23">
        <v>40230.9</v>
      </c>
      <c r="K314" s="23">
        <v>0</v>
      </c>
      <c r="L314" s="23">
        <v>40230.9</v>
      </c>
      <c r="M314" s="23">
        <v>0</v>
      </c>
      <c r="N314" s="23">
        <v>0</v>
      </c>
      <c r="O314" s="23">
        <v>0</v>
      </c>
      <c r="P314" s="23">
        <v>40230.9</v>
      </c>
      <c r="Q314" s="23">
        <v>0</v>
      </c>
      <c r="R314" s="23">
        <v>40230.9</v>
      </c>
      <c r="S314" s="23">
        <v>40230.9</v>
      </c>
      <c r="T314" s="23">
        <v>0</v>
      </c>
      <c r="U314" s="23">
        <v>40230.9</v>
      </c>
      <c r="V314" s="23">
        <v>40230.9</v>
      </c>
      <c r="W314" s="23">
        <v>0</v>
      </c>
      <c r="X314" s="23">
        <v>40230.9</v>
      </c>
      <c r="Y314" s="23">
        <v>0</v>
      </c>
      <c r="Z314" s="23">
        <v>0</v>
      </c>
      <c r="AA314" s="23">
        <v>0</v>
      </c>
      <c r="AB314" s="23">
        <v>0</v>
      </c>
      <c r="AC314" s="23">
        <v>0</v>
      </c>
      <c r="AD314" s="23">
        <v>0</v>
      </c>
      <c r="AE314" s="23">
        <v>-40230.9</v>
      </c>
      <c r="AF314" s="32">
        <v>40230.9</v>
      </c>
      <c r="AG314" s="34"/>
    </row>
    <row r="315" spans="1:33" ht="39" thickBot="1">
      <c r="A315" s="48" t="s">
        <v>484</v>
      </c>
      <c r="B315" s="9" t="s">
        <v>485</v>
      </c>
      <c r="C315" s="16">
        <f>SUM(C316)</f>
        <v>200000</v>
      </c>
      <c r="D315" s="11">
        <v>144782.87</v>
      </c>
      <c r="E315" s="11">
        <v>0</v>
      </c>
      <c r="F315" s="11">
        <v>144782.87</v>
      </c>
      <c r="G315" s="11">
        <v>144782.87</v>
      </c>
      <c r="H315" s="11">
        <v>0</v>
      </c>
      <c r="I315" s="11">
        <v>144782.87</v>
      </c>
      <c r="J315" s="11">
        <v>144782.87</v>
      </c>
      <c r="K315" s="11">
        <v>0</v>
      </c>
      <c r="L315" s="11">
        <v>144782.87</v>
      </c>
      <c r="M315" s="11">
        <v>0</v>
      </c>
      <c r="N315" s="11">
        <v>0</v>
      </c>
      <c r="O315" s="11">
        <v>0</v>
      </c>
      <c r="P315" s="11">
        <v>144782.87</v>
      </c>
      <c r="Q315" s="11">
        <v>0</v>
      </c>
      <c r="R315" s="11">
        <v>144782.87</v>
      </c>
      <c r="S315" s="11">
        <v>144782.87</v>
      </c>
      <c r="T315" s="11">
        <v>0</v>
      </c>
      <c r="U315" s="11">
        <v>144782.87</v>
      </c>
      <c r="V315" s="11">
        <v>144782.87</v>
      </c>
      <c r="W315" s="11">
        <v>0</v>
      </c>
      <c r="X315" s="11">
        <v>144782.87</v>
      </c>
      <c r="Y315" s="11">
        <v>0</v>
      </c>
      <c r="Z315" s="11">
        <v>0</v>
      </c>
      <c r="AA315" s="11">
        <v>0</v>
      </c>
      <c r="AB315" s="11">
        <v>0</v>
      </c>
      <c r="AC315" s="11">
        <v>0</v>
      </c>
      <c r="AD315" s="11">
        <v>0</v>
      </c>
      <c r="AE315" s="11">
        <v>-144782.87</v>
      </c>
      <c r="AF315" s="31">
        <v>144782.87</v>
      </c>
      <c r="AG315" s="34"/>
    </row>
    <row r="316" spans="1:33" ht="39" thickBot="1">
      <c r="A316" s="50" t="s">
        <v>486</v>
      </c>
      <c r="B316" s="9" t="s">
        <v>485</v>
      </c>
      <c r="C316" s="11">
        <v>200000</v>
      </c>
      <c r="D316" s="11">
        <v>144782.87</v>
      </c>
      <c r="E316" s="11">
        <v>0</v>
      </c>
      <c r="F316" s="11">
        <v>144782.87</v>
      </c>
      <c r="G316" s="11">
        <v>144782.87</v>
      </c>
      <c r="H316" s="11">
        <v>0</v>
      </c>
      <c r="I316" s="11">
        <v>144782.87</v>
      </c>
      <c r="J316" s="11">
        <v>144782.87</v>
      </c>
      <c r="K316" s="11">
        <v>0</v>
      </c>
      <c r="L316" s="11">
        <v>144782.87</v>
      </c>
      <c r="M316" s="11">
        <v>0</v>
      </c>
      <c r="N316" s="11">
        <v>0</v>
      </c>
      <c r="O316" s="11">
        <v>0</v>
      </c>
      <c r="P316" s="11">
        <v>144782.87</v>
      </c>
      <c r="Q316" s="11">
        <v>0</v>
      </c>
      <c r="R316" s="11">
        <v>144782.87</v>
      </c>
      <c r="S316" s="11">
        <v>144782.87</v>
      </c>
      <c r="T316" s="11">
        <v>0</v>
      </c>
      <c r="U316" s="11">
        <v>144782.87</v>
      </c>
      <c r="V316" s="11">
        <v>144782.87</v>
      </c>
      <c r="W316" s="11">
        <v>0</v>
      </c>
      <c r="X316" s="11">
        <v>144782.87</v>
      </c>
      <c r="Y316" s="11">
        <v>0</v>
      </c>
      <c r="Z316" s="11">
        <v>0</v>
      </c>
      <c r="AA316" s="11">
        <v>0</v>
      </c>
      <c r="AB316" s="11">
        <v>0</v>
      </c>
      <c r="AC316" s="11">
        <v>0</v>
      </c>
      <c r="AD316" s="11">
        <v>0</v>
      </c>
      <c r="AE316" s="11">
        <v>-144782.87</v>
      </c>
      <c r="AF316" s="31">
        <v>144782.87</v>
      </c>
      <c r="AG316" s="34"/>
    </row>
    <row r="317" spans="1:32" ht="13.5" thickBot="1">
      <c r="A317" s="26"/>
      <c r="B317" s="24" t="s">
        <v>481</v>
      </c>
      <c r="C317" s="25">
        <v>0</v>
      </c>
      <c r="D317" s="25">
        <v>5133923.620000001</v>
      </c>
      <c r="E317" s="25">
        <v>0</v>
      </c>
      <c r="F317" s="25">
        <v>5133923.620000001</v>
      </c>
      <c r="G317" s="25">
        <v>49071690.74</v>
      </c>
      <c r="H317" s="25">
        <v>0</v>
      </c>
      <c r="I317" s="25">
        <v>49071690.74</v>
      </c>
      <c r="J317" s="25">
        <v>29241098.269999996</v>
      </c>
      <c r="K317" s="25">
        <v>0</v>
      </c>
      <c r="L317" s="25">
        <v>29241098.269999996</v>
      </c>
      <c r="M317" s="25">
        <v>23297.91</v>
      </c>
      <c r="N317" s="25">
        <v>0</v>
      </c>
      <c r="O317" s="25">
        <v>23297.91</v>
      </c>
      <c r="P317" s="25">
        <v>29217800.359999996</v>
      </c>
      <c r="Q317" s="25">
        <v>0</v>
      </c>
      <c r="R317" s="25">
        <v>29217800.359999996</v>
      </c>
      <c r="S317" s="25">
        <v>17682850.389999997</v>
      </c>
      <c r="T317" s="25">
        <v>0</v>
      </c>
      <c r="U317" s="25">
        <v>17682850.389999997</v>
      </c>
      <c r="V317" s="25">
        <v>19491763.799999993</v>
      </c>
      <c r="W317" s="25">
        <v>0</v>
      </c>
      <c r="X317" s="25">
        <v>19491763.799999993</v>
      </c>
      <c r="Y317" s="25">
        <v>9726036.559999999</v>
      </c>
      <c r="Z317" s="25">
        <v>0</v>
      </c>
      <c r="AA317" s="25">
        <v>9726036.559999999</v>
      </c>
      <c r="AB317" s="25">
        <v>0</v>
      </c>
      <c r="AC317" s="25">
        <v>0</v>
      </c>
      <c r="AD317" s="25">
        <v>0</v>
      </c>
      <c r="AE317" s="25">
        <v>-17682850.389999997</v>
      </c>
      <c r="AF317" s="25">
        <v>49071690.74</v>
      </c>
    </row>
    <row r="318" ht="12.75">
      <c r="C318" s="1" t="s">
        <v>483</v>
      </c>
    </row>
    <row r="319" ht="12.75">
      <c r="C319" s="6"/>
    </row>
  </sheetData>
  <sheetProtection/>
  <mergeCells count="6">
    <mergeCell ref="A1:B4"/>
    <mergeCell ref="D1:E1"/>
    <mergeCell ref="D3:E3"/>
    <mergeCell ref="B6:H6"/>
    <mergeCell ref="A8:D8"/>
    <mergeCell ref="A9:D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</dc:creator>
  <cp:keywords/>
  <dc:description/>
  <cp:lastModifiedBy>dougali alexandra</cp:lastModifiedBy>
  <cp:lastPrinted>2018-11-28T14:54:31Z</cp:lastPrinted>
  <dcterms:created xsi:type="dcterms:W3CDTF">2016-07-20T05:40:03Z</dcterms:created>
  <dcterms:modified xsi:type="dcterms:W3CDTF">2018-12-13T09:05:08Z</dcterms:modified>
  <cp:category/>
  <cp:version/>
  <cp:contentType/>
  <cp:contentStatus/>
</cp:coreProperties>
</file>